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15"/>
  </bookViews>
  <sheets>
    <sheet name="Sayfa1" sheetId="2" r:id="rId1"/>
  </sheets>
  <definedNames>
    <definedName name="_xlnm.Print_Area" localSheetId="0">Sayfa1!$A$1:$E$289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6" i="2" l="1"/>
  <c r="D26" i="2" l="1"/>
  <c r="E5" i="2" s="1"/>
  <c r="D281" i="2" l="1"/>
  <c r="E268" i="2" s="1"/>
  <c r="D265" i="2"/>
  <c r="E254" i="2" s="1"/>
  <c r="D251" i="2"/>
  <c r="E239" i="2" s="1"/>
  <c r="D236" i="2"/>
  <c r="E222" i="2" s="1"/>
  <c r="D219" i="2"/>
  <c r="E205" i="2" s="1"/>
  <c r="D202" i="2"/>
  <c r="E190" i="2" s="1"/>
  <c r="D187" i="2"/>
  <c r="E172" i="2" s="1"/>
  <c r="D169" i="2"/>
  <c r="E154" i="2" s="1"/>
  <c r="D151" i="2"/>
  <c r="D143" i="2"/>
  <c r="E125" i="2" s="1"/>
  <c r="D122" i="2"/>
  <c r="E100" i="2" s="1"/>
  <c r="D97" i="2"/>
  <c r="E75" i="2" s="1"/>
  <c r="D72" i="2"/>
  <c r="E48" i="2" s="1"/>
  <c r="D45" i="2"/>
  <c r="E29" i="2" s="1"/>
  <c r="E146" i="2" l="1"/>
  <c r="D284" i="2"/>
  <c r="D285" i="2"/>
  <c r="D287" i="2"/>
  <c r="D288" i="2" l="1"/>
  <c r="E284" i="2" s="1"/>
</calcChain>
</file>

<file path=xl/sharedStrings.xml><?xml version="1.0" encoding="utf-8"?>
<sst xmlns="http://schemas.openxmlformats.org/spreadsheetml/2006/main" count="584" uniqueCount="284">
  <si>
    <t>CEYLANPINAR TARIM İŞLETMESİ MÜDÜRLÜĞÜ</t>
  </si>
  <si>
    <t>PARTİ 1</t>
  </si>
  <si>
    <t>Mevkii</t>
  </si>
  <si>
    <t>Parsel No</t>
  </si>
  <si>
    <t>Debi (lt/sn)</t>
  </si>
  <si>
    <t>Alanı (da)</t>
  </si>
  <si>
    <t>NUSTEL</t>
  </si>
  <si>
    <t>31/2B</t>
  </si>
  <si>
    <t>32/1B</t>
  </si>
  <si>
    <t>43/1B</t>
  </si>
  <si>
    <t>43/2B</t>
  </si>
  <si>
    <t>43/3B</t>
  </si>
  <si>
    <t>43/4B</t>
  </si>
  <si>
    <t>43/5B</t>
  </si>
  <si>
    <t>43/6B</t>
  </si>
  <si>
    <t>44/1B</t>
  </si>
  <si>
    <t>44/2A</t>
  </si>
  <si>
    <t>44/3B</t>
  </si>
  <si>
    <t>44/4A</t>
  </si>
  <si>
    <t>44/5B</t>
  </si>
  <si>
    <t>45/1B</t>
  </si>
  <si>
    <t>45/2B</t>
  </si>
  <si>
    <t>45/3B</t>
  </si>
  <si>
    <t>45/6B</t>
  </si>
  <si>
    <t>45/7B</t>
  </si>
  <si>
    <t>45/8B</t>
  </si>
  <si>
    <t>46/4B</t>
  </si>
  <si>
    <t>46/6B</t>
  </si>
  <si>
    <t>1.Parti Toplamı</t>
  </si>
  <si>
    <t>PARTİ 2</t>
  </si>
  <si>
    <t>TUEM</t>
  </si>
  <si>
    <t>32/2B</t>
  </si>
  <si>
    <t>32/4A</t>
  </si>
  <si>
    <t>32/6A</t>
  </si>
  <si>
    <t>32/8A</t>
  </si>
  <si>
    <t>32/10A</t>
  </si>
  <si>
    <t>22/2B</t>
  </si>
  <si>
    <t>22/4B</t>
  </si>
  <si>
    <t>22/6B</t>
  </si>
  <si>
    <t>33/1A</t>
  </si>
  <si>
    <t>33/3A</t>
  </si>
  <si>
    <t>33/5A</t>
  </si>
  <si>
    <t>33/7A</t>
  </si>
  <si>
    <t>33/9A</t>
  </si>
  <si>
    <t>23/1A</t>
  </si>
  <si>
    <t>23/3A</t>
  </si>
  <si>
    <t>23/5A</t>
  </si>
  <si>
    <t>2.Parti Toplamı</t>
  </si>
  <si>
    <t>PARTİ 3</t>
  </si>
  <si>
    <t>TÜEM</t>
  </si>
  <si>
    <t>64/1A</t>
  </si>
  <si>
    <t>64/2A</t>
  </si>
  <si>
    <t>46/1A</t>
  </si>
  <si>
    <t>46/2A</t>
  </si>
  <si>
    <t>46/3A</t>
  </si>
  <si>
    <t>46/5A</t>
  </si>
  <si>
    <t>46/7A</t>
  </si>
  <si>
    <t>65/1B</t>
  </si>
  <si>
    <t>65/3B</t>
  </si>
  <si>
    <t>65/5B</t>
  </si>
  <si>
    <t>47/1B</t>
  </si>
  <si>
    <t>47/3B</t>
  </si>
  <si>
    <t>47/5B</t>
  </si>
  <si>
    <t>47/7B</t>
  </si>
  <si>
    <t>47/9B</t>
  </si>
  <si>
    <t>65/2A</t>
  </si>
  <si>
    <t>65/4A</t>
  </si>
  <si>
    <t>65/6A</t>
  </si>
  <si>
    <t>65/7A</t>
  </si>
  <si>
    <t>47/2A</t>
  </si>
  <si>
    <t>47/4A</t>
  </si>
  <si>
    <t>47/6A</t>
  </si>
  <si>
    <t>47/8A</t>
  </si>
  <si>
    <t>47/10A</t>
  </si>
  <si>
    <t>3.Parti Toplamı</t>
  </si>
  <si>
    <t>PARTİ 4</t>
  </si>
  <si>
    <t>66/1A</t>
  </si>
  <si>
    <t>66/2A</t>
  </si>
  <si>
    <t>66/3A</t>
  </si>
  <si>
    <t>66/5A</t>
  </si>
  <si>
    <t>48/1A</t>
  </si>
  <si>
    <t>,</t>
  </si>
  <si>
    <t>48/3A</t>
  </si>
  <si>
    <t>48/5A</t>
  </si>
  <si>
    <t>48/7A</t>
  </si>
  <si>
    <t>48/9A</t>
  </si>
  <si>
    <t>33/2A</t>
  </si>
  <si>
    <t>33/4A</t>
  </si>
  <si>
    <t>33/6A</t>
  </si>
  <si>
    <t>33/8A</t>
  </si>
  <si>
    <t>33/10A</t>
  </si>
  <si>
    <t>23/2A</t>
  </si>
  <si>
    <t>23/4A</t>
  </si>
  <si>
    <t>34/1B</t>
  </si>
  <si>
    <t>34/3B</t>
  </si>
  <si>
    <t>34/5B</t>
  </si>
  <si>
    <t>34/7B</t>
  </si>
  <si>
    <t>34/9B</t>
  </si>
  <si>
    <t>24/1B</t>
  </si>
  <si>
    <t>4.Parti Toplamı</t>
  </si>
  <si>
    <t>PARTİ 5</t>
  </si>
  <si>
    <t>66/4A</t>
  </si>
  <si>
    <t>66/6A</t>
  </si>
  <si>
    <t>48/2A</t>
  </si>
  <si>
    <t>48/4A</t>
  </si>
  <si>
    <t>48/6A</t>
  </si>
  <si>
    <t>48/8A</t>
  </si>
  <si>
    <t>48/10A</t>
  </si>
  <si>
    <t>67/1B</t>
  </si>
  <si>
    <t>49/1A</t>
  </si>
  <si>
    <t>49/2A</t>
  </si>
  <si>
    <t>49/3A</t>
  </si>
  <si>
    <t>49/4A</t>
  </si>
  <si>
    <t>49/5A</t>
  </si>
  <si>
    <t>49/6A</t>
  </si>
  <si>
    <t>49/7A</t>
  </si>
  <si>
    <t>49/8A</t>
  </si>
  <si>
    <t>49/9A</t>
  </si>
  <si>
    <t>49/10A</t>
  </si>
  <si>
    <t>49/11A</t>
  </si>
  <si>
    <t>49/12A</t>
  </si>
  <si>
    <t>49/13A</t>
  </si>
  <si>
    <t>49/14A</t>
  </si>
  <si>
    <t>5.Parti Toplamı</t>
  </si>
  <si>
    <t>PARTİ 6</t>
  </si>
  <si>
    <t>95/1B</t>
  </si>
  <si>
    <t>95/2B</t>
  </si>
  <si>
    <t>95/3B</t>
  </si>
  <si>
    <t>95/4B</t>
  </si>
  <si>
    <t>95/5B</t>
  </si>
  <si>
    <t>79/1B</t>
  </si>
  <si>
    <t>79/2B</t>
  </si>
  <si>
    <t>79/3B</t>
  </si>
  <si>
    <t>79/4B</t>
  </si>
  <si>
    <t>79/5B</t>
  </si>
  <si>
    <t>79/6B</t>
  </si>
  <si>
    <t>79/7B</t>
  </si>
  <si>
    <t>79/8B</t>
  </si>
  <si>
    <t>79/9A</t>
  </si>
  <si>
    <t>79/10B</t>
  </si>
  <si>
    <t>67/2A</t>
  </si>
  <si>
    <t>67/3B</t>
  </si>
  <si>
    <t>67/4B</t>
  </si>
  <si>
    <t>6. Parti Toplamı</t>
  </si>
  <si>
    <t>PARTİ 7</t>
  </si>
  <si>
    <t>SARAÇÇEŞME</t>
  </si>
  <si>
    <t>307-4 GÜNEY</t>
  </si>
  <si>
    <t>308-3 GÜNEY</t>
  </si>
  <si>
    <t>293-1 KUZEY</t>
  </si>
  <si>
    <t>287-4 BATI</t>
  </si>
  <si>
    <t>287-5 GÜNEY</t>
  </si>
  <si>
    <t>7. Parti Toplamı</t>
  </si>
  <si>
    <t>PARTİ 13</t>
  </si>
  <si>
    <t>GÜRGÜRBABA</t>
  </si>
  <si>
    <t>216-1 DOĞU</t>
  </si>
  <si>
    <t>216-2 KUZEY</t>
  </si>
  <si>
    <t>216-3 KUZEY</t>
  </si>
  <si>
    <t>216-4 DOĞU</t>
  </si>
  <si>
    <t>216-5 DOĞU</t>
  </si>
  <si>
    <t>216-6 KUZEY</t>
  </si>
  <si>
    <t>220-1 GÜNEY</t>
  </si>
  <si>
    <t>220-3 KUZEY</t>
  </si>
  <si>
    <t>218-10 GÜNEY</t>
  </si>
  <si>
    <t>219-4 DOĞU</t>
  </si>
  <si>
    <t>219-5 DOĞU</t>
  </si>
  <si>
    <t>219-6 KUZEY</t>
  </si>
  <si>
    <t>223-1KUZEY</t>
  </si>
  <si>
    <t>227-1 GÜNEY</t>
  </si>
  <si>
    <t>227-2 KUZEY</t>
  </si>
  <si>
    <t>13. Parti Toplamı</t>
  </si>
  <si>
    <t>PARTİ 15</t>
  </si>
  <si>
    <t>232-3 DOĞU</t>
  </si>
  <si>
    <t>232-5 DOĞU</t>
  </si>
  <si>
    <t>232-6 DOĞU</t>
  </si>
  <si>
    <t>232-7 DOĞU</t>
  </si>
  <si>
    <t>232-8 DOĞU</t>
  </si>
  <si>
    <t>233-1 DOĞU</t>
  </si>
  <si>
    <t>233-2 GÜNEY</t>
  </si>
  <si>
    <t>233-3 DOĞU</t>
  </si>
  <si>
    <t>233-4 DOĞU</t>
  </si>
  <si>
    <t>234-1 KUZEY</t>
  </si>
  <si>
    <t>234-4 BATI</t>
  </si>
  <si>
    <t xml:space="preserve">235-2 BATI </t>
  </si>
  <si>
    <t>235-3 BATI</t>
  </si>
  <si>
    <t>235-5 BATI</t>
  </si>
  <si>
    <t>235-6 BATI</t>
  </si>
  <si>
    <t>15. Parti Toplamı</t>
  </si>
  <si>
    <t>PARTİ 16</t>
  </si>
  <si>
    <t>KARATAŞ</t>
  </si>
  <si>
    <t>146-1</t>
  </si>
  <si>
    <t>146-3</t>
  </si>
  <si>
    <t>144-1</t>
  </si>
  <si>
    <t>144-2</t>
  </si>
  <si>
    <t>160-9</t>
  </si>
  <si>
    <t>160-12</t>
  </si>
  <si>
    <t>159-2</t>
  </si>
  <si>
    <t>159-5</t>
  </si>
  <si>
    <t>159-8</t>
  </si>
  <si>
    <t>159-11</t>
  </si>
  <si>
    <t>159-14</t>
  </si>
  <si>
    <t>177-5</t>
  </si>
  <si>
    <t>16. Parti Toplamı</t>
  </si>
  <si>
    <t>PARTİ 17</t>
  </si>
  <si>
    <t>141-2</t>
  </si>
  <si>
    <t>141-5</t>
  </si>
  <si>
    <t>141-8</t>
  </si>
  <si>
    <t>122-1</t>
  </si>
  <si>
    <t>122-5</t>
  </si>
  <si>
    <t>122-8</t>
  </si>
  <si>
    <t>122-11</t>
  </si>
  <si>
    <t>122-14</t>
  </si>
  <si>
    <t>123-7</t>
  </si>
  <si>
    <t>123-10</t>
  </si>
  <si>
    <t>123-13</t>
  </si>
  <si>
    <t>123-14</t>
  </si>
  <si>
    <t>108-8</t>
  </si>
  <si>
    <t>108-10</t>
  </si>
  <si>
    <t>17. Parti Toplamı</t>
  </si>
  <si>
    <t>PARTİ 18</t>
  </si>
  <si>
    <t>109-3</t>
  </si>
  <si>
    <t>109-4</t>
  </si>
  <si>
    <t>109-6</t>
  </si>
  <si>
    <t>110-2</t>
  </si>
  <si>
    <t>110-4</t>
  </si>
  <si>
    <t>110-5</t>
  </si>
  <si>
    <t>110-7</t>
  </si>
  <si>
    <t>110-9</t>
  </si>
  <si>
    <t>110-12</t>
  </si>
  <si>
    <t>110-13</t>
  </si>
  <si>
    <t>111-2</t>
  </si>
  <si>
    <t>111-4</t>
  </si>
  <si>
    <t>111-7</t>
  </si>
  <si>
    <t>111-10</t>
  </si>
  <si>
    <t>18. Parti Toplamı</t>
  </si>
  <si>
    <t>PARTİ 19</t>
  </si>
  <si>
    <t>GÖKÇAYIR</t>
  </si>
  <si>
    <t>80/1 B</t>
  </si>
  <si>
    <t>80/2 B</t>
  </si>
  <si>
    <t xml:space="preserve"> 80/3 B</t>
  </si>
  <si>
    <t>80/4 B</t>
  </si>
  <si>
    <t>80/5 B</t>
  </si>
  <si>
    <t>68/1B</t>
  </si>
  <si>
    <t>68/2B</t>
  </si>
  <si>
    <t>68/3B</t>
  </si>
  <si>
    <t>81/1G</t>
  </si>
  <si>
    <t>81/3 B</t>
  </si>
  <si>
    <t>81/5 B</t>
  </si>
  <si>
    <t>81/7 B</t>
  </si>
  <si>
    <t>19. Parti Toplamı</t>
  </si>
  <si>
    <t>PARTİ 20</t>
  </si>
  <si>
    <t>50/4 B</t>
  </si>
  <si>
    <t>50/3 B</t>
  </si>
  <si>
    <t>69/1 B</t>
  </si>
  <si>
    <t>69/3 B</t>
  </si>
  <si>
    <t>69/5 B</t>
  </si>
  <si>
    <t>69/7 B</t>
  </si>
  <si>
    <t>69/9 B</t>
  </si>
  <si>
    <t>70/3 B</t>
  </si>
  <si>
    <t>51/1 B</t>
  </si>
  <si>
    <t>70/1 K</t>
  </si>
  <si>
    <t>70/2 G</t>
  </si>
  <si>
    <t>20. Parti Toplamı</t>
  </si>
  <si>
    <t>PARTİ 21</t>
  </si>
  <si>
    <t>83/1 D</t>
  </si>
  <si>
    <t>83/2 D</t>
  </si>
  <si>
    <t>83/3 D</t>
  </si>
  <si>
    <t>83/4 D</t>
  </si>
  <si>
    <t>83/5 D</t>
  </si>
  <si>
    <t>83/8 B</t>
  </si>
  <si>
    <t>72/8 K</t>
  </si>
  <si>
    <t>53/2 K</t>
  </si>
  <si>
    <t>53/6 D</t>
  </si>
  <si>
    <t>53/7 B</t>
  </si>
  <si>
    <t>53/8 D</t>
  </si>
  <si>
    <t>55/1 D</t>
  </si>
  <si>
    <t>55/2 D</t>
  </si>
  <si>
    <t>21. Parti Toplamı</t>
  </si>
  <si>
    <t>Karataş</t>
  </si>
  <si>
    <t>Gümüşsu</t>
  </si>
  <si>
    <t>Beyazkule</t>
  </si>
  <si>
    <t>Gökçayır</t>
  </si>
  <si>
    <t>TOPLAM</t>
  </si>
  <si>
    <t>2025 YILINDA ORTAK ÜRETİM PAMUK TOHUMCULUĞU YAPILACAK ARAZİ MİKTARLARI VE PARTİLER HALİNDE ELEKTRİK TEMİNAT TUTARLARI</t>
  </si>
  <si>
    <t>İhale Üzerinde Kalan Üreticiden Alınacak Elektrik Teminat Tutarı 
(TL)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</si>
</sst>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8"/>
      <color rgb="FFFF0000"/>
      <name val="Times New Roman"/>
      <family val="1"/>
      <charset val="162"/>
    </font>
    <font>
      <sz val="8"/>
      <color theme="1"/>
      <name val="Times New Roman"/>
      <family val="1"/>
      <charset val="162"/>
    </font>
    <font>
      <b/>
      <sz val="8"/>
      <color theme="1"/>
      <name val="Times New Roman"/>
      <family val="1"/>
      <charset val="162"/>
    </font>
    <font>
      <sz val="8"/>
      <name val="Times New Roman"/>
      <family val="1"/>
      <charset val="162"/>
    </font>
    <font>
      <sz val="8"/>
      <name val="Arial"/>
      <family val="2"/>
      <charset val="162"/>
    </font>
    <font>
      <sz val="8"/>
      <color theme="1"/>
      <name val="Arial"/>
      <family val="2"/>
      <charset val="162"/>
    </font>
    <font>
      <sz val="8"/>
      <color rgb="FFFF0000"/>
      <name val="Times New Roman"/>
      <family val="1"/>
      <charset val="162"/>
    </font>
    <font>
      <b/>
      <sz val="8"/>
      <color rgb="FFFF0000"/>
      <name val="Calibri"/>
      <family val="2"/>
      <scheme val="minor"/>
    </font>
    <font>
      <b/>
      <sz val="12"/>
      <name val="Times New Roman"/>
      <family val="1"/>
      <charset val="162"/>
    </font>
    <font>
      <sz val="10"/>
      <name val="Arial"/>
      <family val="2"/>
      <charset val="162"/>
    </font>
    <font>
      <sz val="10"/>
      <color theme="1"/>
      <name val="Arial"/>
      <family val="2"/>
      <charset val="162"/>
    </font>
    <font>
      <sz val="10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0"/>
      <name val="Times New Roman"/>
      <family val="1"/>
      <charset val="162"/>
    </font>
    <font>
      <b/>
      <sz val="12"/>
      <color rgb="FFFF000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16" fontId="5" fillId="0" borderId="2" xfId="0" applyNumberFormat="1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 vertical="center"/>
    </xf>
    <xf numFmtId="3" fontId="1" fillId="3" borderId="5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7" fillId="0" borderId="0" xfId="0" applyFont="1" applyBorder="1" applyAlignment="1">
      <alignment wrapText="1"/>
    </xf>
    <xf numFmtId="0" fontId="7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3" fontId="8" fillId="3" borderId="5" xfId="0" applyNumberFormat="1" applyFont="1" applyFill="1" applyBorder="1" applyAlignment="1">
      <alignment horizontal="center" vertical="center"/>
    </xf>
    <xf numFmtId="16" fontId="4" fillId="0" borderId="2" xfId="0" applyNumberFormat="1" applyFont="1" applyBorder="1" applyAlignment="1">
      <alignment horizontal="center"/>
    </xf>
    <xf numFmtId="1" fontId="4" fillId="0" borderId="2" xfId="0" applyNumberFormat="1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3" fontId="1" fillId="2" borderId="0" xfId="0" applyNumberFormat="1" applyFont="1" applyFill="1" applyBorder="1" applyAlignment="1">
      <alignment horizontal="center" vertical="center"/>
    </xf>
    <xf numFmtId="3" fontId="1" fillId="2" borderId="0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horizontal="center"/>
    </xf>
    <xf numFmtId="3" fontId="2" fillId="0" borderId="2" xfId="0" applyNumberFormat="1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3" fontId="1" fillId="3" borderId="5" xfId="0" applyNumberFormat="1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4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/>
    </xf>
    <xf numFmtId="0" fontId="6" fillId="2" borderId="9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1" fillId="3" borderId="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3" fontId="1" fillId="3" borderId="6" xfId="0" applyNumberFormat="1" applyFont="1" applyFill="1" applyBorder="1" applyAlignment="1">
      <alignment horizontal="center" vertical="center"/>
    </xf>
    <xf numFmtId="3" fontId="8" fillId="3" borderId="5" xfId="0" applyNumberFormat="1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4" fontId="10" fillId="0" borderId="13" xfId="0" applyNumberFormat="1" applyFont="1" applyFill="1" applyBorder="1" applyAlignment="1">
      <alignment horizontal="center" vertical="center" wrapText="1"/>
    </xf>
    <xf numFmtId="4" fontId="10" fillId="0" borderId="14" xfId="0" applyNumberFormat="1" applyFont="1" applyFill="1" applyBorder="1" applyAlignment="1">
      <alignment horizontal="center" vertical="center" wrapText="1"/>
    </xf>
    <xf numFmtId="4" fontId="10" fillId="0" borderId="15" xfId="0" applyNumberFormat="1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/>
    </xf>
    <xf numFmtId="4" fontId="11" fillId="0" borderId="16" xfId="0" applyNumberFormat="1" applyFont="1" applyFill="1" applyBorder="1" applyAlignment="1">
      <alignment horizontal="center" vertical="center" wrapText="1"/>
    </xf>
    <xf numFmtId="4" fontId="11" fillId="0" borderId="17" xfId="0" applyNumberFormat="1" applyFont="1" applyFill="1" applyBorder="1" applyAlignment="1">
      <alignment horizontal="center" vertical="center" wrapText="1"/>
    </xf>
    <xf numFmtId="4" fontId="11" fillId="0" borderId="18" xfId="0" applyNumberFormat="1" applyFont="1" applyFill="1" applyBorder="1" applyAlignment="1">
      <alignment horizontal="center" vertical="center" wrapText="1"/>
    </xf>
    <xf numFmtId="4" fontId="12" fillId="0" borderId="16" xfId="0" applyNumberFormat="1" applyFont="1" applyFill="1" applyBorder="1" applyAlignment="1">
      <alignment horizontal="center" vertical="center" wrapText="1"/>
    </xf>
    <xf numFmtId="4" fontId="12" fillId="0" borderId="17" xfId="0" applyNumberFormat="1" applyFont="1" applyFill="1" applyBorder="1" applyAlignment="1">
      <alignment horizontal="center" vertical="center" wrapText="1"/>
    </xf>
    <xf numFmtId="4" fontId="12" fillId="0" borderId="18" xfId="0" applyNumberFormat="1" applyFont="1" applyFill="1" applyBorder="1" applyAlignment="1">
      <alignment horizontal="center" vertical="center" wrapText="1"/>
    </xf>
    <xf numFmtId="4" fontId="12" fillId="0" borderId="16" xfId="0" applyNumberFormat="1" applyFont="1" applyBorder="1" applyAlignment="1">
      <alignment horizontal="center" vertical="center" wrapText="1"/>
    </xf>
    <xf numFmtId="4" fontId="12" fillId="0" borderId="17" xfId="0" applyNumberFormat="1" applyFont="1" applyBorder="1" applyAlignment="1">
      <alignment horizontal="center" vertical="center" wrapText="1"/>
    </xf>
    <xf numFmtId="4" fontId="12" fillId="0" borderId="18" xfId="0" applyNumberFormat="1" applyFont="1" applyBorder="1" applyAlignment="1">
      <alignment horizontal="center" vertical="center" wrapText="1"/>
    </xf>
    <xf numFmtId="4" fontId="12" fillId="0" borderId="16" xfId="0" applyNumberFormat="1" applyFont="1" applyFill="1" applyBorder="1" applyAlignment="1">
      <alignment horizontal="center" vertical="center"/>
    </xf>
    <xf numFmtId="4" fontId="12" fillId="0" borderId="17" xfId="0" applyNumberFormat="1" applyFont="1" applyFill="1" applyBorder="1" applyAlignment="1">
      <alignment horizontal="center" vertical="center"/>
    </xf>
    <xf numFmtId="4" fontId="12" fillId="0" borderId="18" xfId="0" applyNumberFormat="1" applyFont="1" applyFill="1" applyBorder="1" applyAlignment="1">
      <alignment horizontal="center" vertical="center"/>
    </xf>
    <xf numFmtId="3" fontId="15" fillId="0" borderId="0" xfId="0" applyNumberFormat="1" applyFont="1" applyBorder="1" applyAlignment="1">
      <alignment horizontal="center" vertical="center"/>
    </xf>
    <xf numFmtId="4" fontId="14" fillId="0" borderId="16" xfId="0" applyNumberFormat="1" applyFont="1" applyBorder="1" applyAlignment="1">
      <alignment horizontal="center" vertical="center" wrapText="1"/>
    </xf>
    <xf numFmtId="4" fontId="14" fillId="0" borderId="17" xfId="0" applyNumberFormat="1" applyFont="1" applyBorder="1" applyAlignment="1">
      <alignment horizontal="center" vertical="center" wrapText="1"/>
    </xf>
    <xf numFmtId="4" fontId="14" fillId="0" borderId="18" xfId="0" applyNumberFormat="1" applyFont="1" applyBorder="1" applyAlignment="1">
      <alignment horizontal="center" vertical="center" wrapText="1"/>
    </xf>
    <xf numFmtId="4" fontId="11" fillId="2" borderId="16" xfId="0" applyNumberFormat="1" applyFont="1" applyFill="1" applyBorder="1" applyAlignment="1">
      <alignment horizontal="center" vertical="center"/>
    </xf>
    <xf numFmtId="4" fontId="11" fillId="2" borderId="17" xfId="0" applyNumberFormat="1" applyFont="1" applyFill="1" applyBorder="1" applyAlignment="1">
      <alignment horizontal="center" vertical="center"/>
    </xf>
    <xf numFmtId="4" fontId="11" fillId="2" borderId="18" xfId="0" applyNumberFormat="1" applyFont="1" applyFill="1" applyBorder="1" applyAlignment="1">
      <alignment horizontal="center" vertical="center"/>
    </xf>
    <xf numFmtId="3" fontId="8" fillId="3" borderId="4" xfId="0" applyNumberFormat="1" applyFont="1" applyFill="1" applyBorder="1" applyAlignment="1">
      <alignment horizontal="center" vertical="center"/>
    </xf>
    <xf numFmtId="3" fontId="8" fillId="3" borderId="5" xfId="0" applyNumberFormat="1" applyFont="1" applyFill="1" applyBorder="1" applyAlignment="1">
      <alignment horizontal="center" vertical="center"/>
    </xf>
    <xf numFmtId="4" fontId="13" fillId="0" borderId="16" xfId="0" applyNumberFormat="1" applyFont="1" applyBorder="1" applyAlignment="1">
      <alignment horizontal="center" vertical="center" wrapText="1"/>
    </xf>
    <xf numFmtId="4" fontId="13" fillId="0" borderId="17" xfId="0" applyNumberFormat="1" applyFont="1" applyBorder="1" applyAlignment="1">
      <alignment horizontal="center" vertical="center" wrapText="1"/>
    </xf>
    <xf numFmtId="4" fontId="13" fillId="0" borderId="18" xfId="0" applyNumberFormat="1" applyFont="1" applyBorder="1" applyAlignment="1">
      <alignment horizontal="center" vertical="center" wrapText="1"/>
    </xf>
    <xf numFmtId="4" fontId="12" fillId="2" borderId="16" xfId="0" applyNumberFormat="1" applyFont="1" applyFill="1" applyBorder="1" applyAlignment="1">
      <alignment horizontal="center" vertical="center"/>
    </xf>
    <xf numFmtId="4" fontId="12" fillId="2" borderId="17" xfId="0" applyNumberFormat="1" applyFont="1" applyFill="1" applyBorder="1" applyAlignment="1">
      <alignment horizontal="center" vertical="center"/>
    </xf>
    <xf numFmtId="4" fontId="12" fillId="2" borderId="18" xfId="0" applyNumberFormat="1" applyFont="1" applyFill="1" applyBorder="1" applyAlignment="1">
      <alignment horizontal="center" vertical="center"/>
    </xf>
    <xf numFmtId="4" fontId="14" fillId="0" borderId="16" xfId="0" applyNumberFormat="1" applyFont="1" applyFill="1" applyBorder="1" applyAlignment="1">
      <alignment horizontal="center" vertical="center" wrapText="1"/>
    </xf>
    <xf numFmtId="4" fontId="14" fillId="0" borderId="17" xfId="0" applyNumberFormat="1" applyFont="1" applyFill="1" applyBorder="1" applyAlignment="1">
      <alignment horizontal="center" vertical="center" wrapText="1"/>
    </xf>
    <xf numFmtId="4" fontId="14" fillId="0" borderId="18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9"/>
  <sheetViews>
    <sheetView tabSelected="1" topLeftCell="A277" zoomScaleNormal="100" workbookViewId="0">
      <selection activeCell="D287" sqref="D287"/>
    </sheetView>
  </sheetViews>
  <sheetFormatPr defaultColWidth="9.140625" defaultRowHeight="11.25" x14ac:dyDescent="0.2"/>
  <cols>
    <col min="1" max="1" width="20.7109375" style="1" customWidth="1"/>
    <col min="2" max="2" width="17.28515625" style="1" customWidth="1"/>
    <col min="3" max="3" width="17.140625" style="1" customWidth="1"/>
    <col min="4" max="5" width="20.85546875" style="1" customWidth="1"/>
    <col min="6" max="16384" width="9.140625" style="1"/>
  </cols>
  <sheetData>
    <row r="1" spans="1:5" ht="15.75" customHeight="1" x14ac:dyDescent="0.2">
      <c r="A1" s="69" t="s">
        <v>0</v>
      </c>
      <c r="B1" s="69"/>
      <c r="C1" s="69"/>
      <c r="D1" s="69"/>
      <c r="E1" s="69"/>
    </row>
    <row r="2" spans="1:5" ht="36.75" customHeight="1" x14ac:dyDescent="0.2">
      <c r="A2" s="70" t="s">
        <v>282</v>
      </c>
      <c r="B2" s="70"/>
      <c r="C2" s="70"/>
      <c r="D2" s="70"/>
      <c r="E2" s="70"/>
    </row>
    <row r="3" spans="1:5" ht="21.75" customHeight="1" thickBot="1" x14ac:dyDescent="0.25">
      <c r="A3" s="68" t="s">
        <v>1</v>
      </c>
      <c r="B3" s="68"/>
      <c r="C3" s="68"/>
      <c r="D3" s="68"/>
      <c r="E3" s="68"/>
    </row>
    <row r="4" spans="1:5" s="2" customFormat="1" ht="93.75" customHeight="1" thickBot="1" x14ac:dyDescent="0.25">
      <c r="A4" s="44" t="s">
        <v>2</v>
      </c>
      <c r="B4" s="45" t="s">
        <v>3</v>
      </c>
      <c r="C4" s="45" t="s">
        <v>4</v>
      </c>
      <c r="D4" s="63" t="s">
        <v>5</v>
      </c>
      <c r="E4" s="63" t="s">
        <v>283</v>
      </c>
    </row>
    <row r="5" spans="1:5" ht="12" customHeight="1" x14ac:dyDescent="0.2">
      <c r="A5" s="41" t="s">
        <v>6</v>
      </c>
      <c r="B5" s="47" t="s">
        <v>7</v>
      </c>
      <c r="C5" s="48">
        <v>38</v>
      </c>
      <c r="D5" s="64">
        <v>178</v>
      </c>
      <c r="E5" s="73">
        <f>D26*7800</f>
        <v>28275000</v>
      </c>
    </row>
    <row r="6" spans="1:5" ht="12" customHeight="1" x14ac:dyDescent="0.2">
      <c r="A6" s="3" t="s">
        <v>6</v>
      </c>
      <c r="B6" s="4" t="s">
        <v>8</v>
      </c>
      <c r="C6" s="5">
        <v>38</v>
      </c>
      <c r="D6" s="65">
        <v>178</v>
      </c>
      <c r="E6" s="74"/>
    </row>
    <row r="7" spans="1:5" ht="12" customHeight="1" x14ac:dyDescent="0.2">
      <c r="A7" s="3" t="s">
        <v>6</v>
      </c>
      <c r="B7" s="6" t="s">
        <v>9</v>
      </c>
      <c r="C7" s="5">
        <v>38</v>
      </c>
      <c r="D7" s="65">
        <v>178</v>
      </c>
      <c r="E7" s="74"/>
    </row>
    <row r="8" spans="1:5" ht="12" customHeight="1" x14ac:dyDescent="0.2">
      <c r="A8" s="3" t="s">
        <v>6</v>
      </c>
      <c r="B8" s="6" t="s">
        <v>10</v>
      </c>
      <c r="C8" s="5">
        <v>37</v>
      </c>
      <c r="D8" s="65">
        <v>178</v>
      </c>
      <c r="E8" s="74"/>
    </row>
    <row r="9" spans="1:5" ht="12" customHeight="1" x14ac:dyDescent="0.2">
      <c r="A9" s="3" t="s">
        <v>6</v>
      </c>
      <c r="B9" s="6" t="s">
        <v>11</v>
      </c>
      <c r="C9" s="5">
        <v>38</v>
      </c>
      <c r="D9" s="65">
        <v>178</v>
      </c>
      <c r="E9" s="74"/>
    </row>
    <row r="10" spans="1:5" ht="12" customHeight="1" x14ac:dyDescent="0.2">
      <c r="A10" s="3" t="s">
        <v>6</v>
      </c>
      <c r="B10" s="6" t="s">
        <v>12</v>
      </c>
      <c r="C10" s="5">
        <v>38</v>
      </c>
      <c r="D10" s="65">
        <v>178</v>
      </c>
      <c r="E10" s="74"/>
    </row>
    <row r="11" spans="1:5" ht="12" customHeight="1" x14ac:dyDescent="0.2">
      <c r="A11" s="3" t="s">
        <v>6</v>
      </c>
      <c r="B11" s="6" t="s">
        <v>13</v>
      </c>
      <c r="C11" s="5">
        <v>38</v>
      </c>
      <c r="D11" s="65">
        <v>178</v>
      </c>
      <c r="E11" s="74"/>
    </row>
    <row r="12" spans="1:5" ht="12" customHeight="1" x14ac:dyDescent="0.2">
      <c r="A12" s="3" t="s">
        <v>6</v>
      </c>
      <c r="B12" s="4" t="s">
        <v>14</v>
      </c>
      <c r="C12" s="5">
        <v>38</v>
      </c>
      <c r="D12" s="65">
        <v>178</v>
      </c>
      <c r="E12" s="74"/>
    </row>
    <row r="13" spans="1:5" ht="12" customHeight="1" x14ac:dyDescent="0.2">
      <c r="A13" s="3" t="s">
        <v>6</v>
      </c>
      <c r="B13" s="4" t="s">
        <v>15</v>
      </c>
      <c r="C13" s="5">
        <v>37</v>
      </c>
      <c r="D13" s="65">
        <v>178</v>
      </c>
      <c r="E13" s="74"/>
    </row>
    <row r="14" spans="1:5" ht="12" customHeight="1" x14ac:dyDescent="0.2">
      <c r="A14" s="3" t="s">
        <v>6</v>
      </c>
      <c r="B14" s="4" t="s">
        <v>16</v>
      </c>
      <c r="C14" s="5">
        <v>38</v>
      </c>
      <c r="D14" s="65">
        <v>178</v>
      </c>
      <c r="E14" s="74"/>
    </row>
    <row r="15" spans="1:5" ht="12" customHeight="1" x14ac:dyDescent="0.2">
      <c r="A15" s="3" t="s">
        <v>6</v>
      </c>
      <c r="B15" s="4" t="s">
        <v>17</v>
      </c>
      <c r="C15" s="5">
        <v>38</v>
      </c>
      <c r="D15" s="65">
        <v>178</v>
      </c>
      <c r="E15" s="74"/>
    </row>
    <row r="16" spans="1:5" ht="12" customHeight="1" x14ac:dyDescent="0.2">
      <c r="A16" s="3" t="s">
        <v>6</v>
      </c>
      <c r="B16" s="4" t="s">
        <v>18</v>
      </c>
      <c r="C16" s="5">
        <v>38</v>
      </c>
      <c r="D16" s="65">
        <v>178</v>
      </c>
      <c r="E16" s="74"/>
    </row>
    <row r="17" spans="1:5" ht="12" customHeight="1" x14ac:dyDescent="0.2">
      <c r="A17" s="3" t="s">
        <v>6</v>
      </c>
      <c r="B17" s="4" t="s">
        <v>19</v>
      </c>
      <c r="C17" s="5">
        <v>36</v>
      </c>
      <c r="D17" s="65">
        <v>178</v>
      </c>
      <c r="E17" s="74"/>
    </row>
    <row r="18" spans="1:5" ht="12" customHeight="1" x14ac:dyDescent="0.2">
      <c r="A18" s="3" t="s">
        <v>6</v>
      </c>
      <c r="B18" s="4" t="s">
        <v>20</v>
      </c>
      <c r="C18" s="5">
        <v>38</v>
      </c>
      <c r="D18" s="65">
        <v>178</v>
      </c>
      <c r="E18" s="74"/>
    </row>
    <row r="19" spans="1:5" ht="12" customHeight="1" x14ac:dyDescent="0.2">
      <c r="A19" s="3" t="s">
        <v>6</v>
      </c>
      <c r="B19" s="4" t="s">
        <v>21</v>
      </c>
      <c r="C19" s="5">
        <v>38</v>
      </c>
      <c r="D19" s="65">
        <v>178</v>
      </c>
      <c r="E19" s="74"/>
    </row>
    <row r="20" spans="1:5" ht="12" customHeight="1" x14ac:dyDescent="0.2">
      <c r="A20" s="3" t="s">
        <v>6</v>
      </c>
      <c r="B20" s="4" t="s">
        <v>22</v>
      </c>
      <c r="C20" s="5">
        <v>35</v>
      </c>
      <c r="D20" s="65">
        <v>178</v>
      </c>
      <c r="E20" s="74"/>
    </row>
    <row r="21" spans="1:5" ht="12" customHeight="1" x14ac:dyDescent="0.2">
      <c r="A21" s="3" t="s">
        <v>6</v>
      </c>
      <c r="B21" s="4" t="s">
        <v>23</v>
      </c>
      <c r="C21" s="5">
        <v>35</v>
      </c>
      <c r="D21" s="65">
        <v>130</v>
      </c>
      <c r="E21" s="74"/>
    </row>
    <row r="22" spans="1:5" ht="12" customHeight="1" x14ac:dyDescent="0.2">
      <c r="A22" s="3" t="s">
        <v>6</v>
      </c>
      <c r="B22" s="4" t="s">
        <v>24</v>
      </c>
      <c r="C22" s="5">
        <v>28</v>
      </c>
      <c r="D22" s="65">
        <v>113</v>
      </c>
      <c r="E22" s="74"/>
    </row>
    <row r="23" spans="1:5" ht="12" customHeight="1" x14ac:dyDescent="0.2">
      <c r="A23" s="3" t="s">
        <v>6</v>
      </c>
      <c r="B23" s="4" t="s">
        <v>25</v>
      </c>
      <c r="C23" s="5">
        <v>35</v>
      </c>
      <c r="D23" s="65">
        <v>178</v>
      </c>
      <c r="E23" s="74"/>
    </row>
    <row r="24" spans="1:5" ht="12" customHeight="1" x14ac:dyDescent="0.2">
      <c r="A24" s="3" t="s">
        <v>6</v>
      </c>
      <c r="B24" s="4" t="s">
        <v>26</v>
      </c>
      <c r="C24" s="5">
        <v>35</v>
      </c>
      <c r="D24" s="65">
        <v>178</v>
      </c>
      <c r="E24" s="74"/>
    </row>
    <row r="25" spans="1:5" ht="12" customHeight="1" x14ac:dyDescent="0.2">
      <c r="A25" s="3" t="s">
        <v>6</v>
      </c>
      <c r="B25" s="4" t="s">
        <v>27</v>
      </c>
      <c r="C25" s="5">
        <v>35</v>
      </c>
      <c r="D25" s="65">
        <v>178</v>
      </c>
      <c r="E25" s="74"/>
    </row>
    <row r="26" spans="1:5" s="9" customFormat="1" ht="12" customHeight="1" thickBot="1" x14ac:dyDescent="0.25">
      <c r="A26" s="71" t="s">
        <v>28</v>
      </c>
      <c r="B26" s="72"/>
      <c r="C26" s="62"/>
      <c r="D26" s="66">
        <f>SUM(D5:D25)</f>
        <v>3625</v>
      </c>
      <c r="E26" s="75"/>
    </row>
    <row r="27" spans="1:5" s="9" customFormat="1" ht="12.75" customHeight="1" thickBot="1" x14ac:dyDescent="0.25">
      <c r="A27" s="68" t="s">
        <v>29</v>
      </c>
      <c r="B27" s="68"/>
      <c r="C27" s="68"/>
      <c r="D27" s="68"/>
      <c r="E27" s="68"/>
    </row>
    <row r="28" spans="1:5" s="9" customFormat="1" ht="91.5" customHeight="1" thickBot="1" x14ac:dyDescent="0.25">
      <c r="A28" s="44" t="s">
        <v>2</v>
      </c>
      <c r="B28" s="45" t="s">
        <v>3</v>
      </c>
      <c r="C28" s="45" t="s">
        <v>4</v>
      </c>
      <c r="D28" s="45" t="s">
        <v>5</v>
      </c>
      <c r="E28" s="63" t="s">
        <v>283</v>
      </c>
    </row>
    <row r="29" spans="1:5" s="9" customFormat="1" ht="12" customHeight="1" x14ac:dyDescent="0.2">
      <c r="A29" s="41" t="s">
        <v>30</v>
      </c>
      <c r="B29" s="57" t="s">
        <v>31</v>
      </c>
      <c r="C29" s="57">
        <v>38</v>
      </c>
      <c r="D29" s="57">
        <v>178</v>
      </c>
      <c r="E29" s="77">
        <f>D45*7800</f>
        <v>22214400</v>
      </c>
    </row>
    <row r="30" spans="1:5" s="9" customFormat="1" ht="12" customHeight="1" x14ac:dyDescent="0.2">
      <c r="A30" s="3" t="s">
        <v>30</v>
      </c>
      <c r="B30" s="10" t="s">
        <v>32</v>
      </c>
      <c r="C30" s="10">
        <v>36</v>
      </c>
      <c r="D30" s="10">
        <v>178</v>
      </c>
      <c r="E30" s="78"/>
    </row>
    <row r="31" spans="1:5" s="9" customFormat="1" ht="12" customHeight="1" x14ac:dyDescent="0.2">
      <c r="A31" s="3" t="s">
        <v>30</v>
      </c>
      <c r="B31" s="11" t="s">
        <v>33</v>
      </c>
      <c r="C31" s="11">
        <v>36</v>
      </c>
      <c r="D31" s="10">
        <v>178</v>
      </c>
      <c r="E31" s="78"/>
    </row>
    <row r="32" spans="1:5" s="9" customFormat="1" ht="12" customHeight="1" x14ac:dyDescent="0.2">
      <c r="A32" s="3" t="s">
        <v>30</v>
      </c>
      <c r="B32" s="11" t="s">
        <v>34</v>
      </c>
      <c r="C32" s="11">
        <v>38</v>
      </c>
      <c r="D32" s="10">
        <v>178</v>
      </c>
      <c r="E32" s="78"/>
    </row>
    <row r="33" spans="1:5" s="9" customFormat="1" ht="12" customHeight="1" x14ac:dyDescent="0.2">
      <c r="A33" s="3" t="s">
        <v>30</v>
      </c>
      <c r="B33" s="11" t="s">
        <v>35</v>
      </c>
      <c r="C33" s="11">
        <v>35</v>
      </c>
      <c r="D33" s="10">
        <v>178</v>
      </c>
      <c r="E33" s="78"/>
    </row>
    <row r="34" spans="1:5" s="9" customFormat="1" ht="12" customHeight="1" x14ac:dyDescent="0.2">
      <c r="A34" s="3" t="s">
        <v>30</v>
      </c>
      <c r="B34" s="11" t="s">
        <v>36</v>
      </c>
      <c r="C34" s="11">
        <v>37</v>
      </c>
      <c r="D34" s="10">
        <v>178</v>
      </c>
      <c r="E34" s="78"/>
    </row>
    <row r="35" spans="1:5" s="9" customFormat="1" ht="12" customHeight="1" x14ac:dyDescent="0.2">
      <c r="A35" s="3" t="s">
        <v>30</v>
      </c>
      <c r="B35" s="11" t="s">
        <v>37</v>
      </c>
      <c r="C35" s="11">
        <v>37</v>
      </c>
      <c r="D35" s="10">
        <v>178</v>
      </c>
      <c r="E35" s="78"/>
    </row>
    <row r="36" spans="1:5" s="9" customFormat="1" ht="12" customHeight="1" x14ac:dyDescent="0.2">
      <c r="A36" s="3" t="s">
        <v>30</v>
      </c>
      <c r="B36" s="11" t="s">
        <v>38</v>
      </c>
      <c r="C36" s="11">
        <v>35</v>
      </c>
      <c r="D36" s="10">
        <v>178</v>
      </c>
      <c r="E36" s="78"/>
    </row>
    <row r="37" spans="1:5" s="9" customFormat="1" ht="12" customHeight="1" x14ac:dyDescent="0.2">
      <c r="A37" s="3" t="s">
        <v>30</v>
      </c>
      <c r="B37" s="11" t="s">
        <v>39</v>
      </c>
      <c r="C37" s="11">
        <v>35</v>
      </c>
      <c r="D37" s="10">
        <v>178</v>
      </c>
      <c r="E37" s="78"/>
    </row>
    <row r="38" spans="1:5" s="9" customFormat="1" ht="12" customHeight="1" x14ac:dyDescent="0.2">
      <c r="A38" s="3" t="s">
        <v>30</v>
      </c>
      <c r="B38" s="11" t="s">
        <v>40</v>
      </c>
      <c r="C38" s="11">
        <v>35</v>
      </c>
      <c r="D38" s="10">
        <v>178</v>
      </c>
      <c r="E38" s="78"/>
    </row>
    <row r="39" spans="1:5" s="9" customFormat="1" ht="12" customHeight="1" x14ac:dyDescent="0.2">
      <c r="A39" s="3" t="s">
        <v>30</v>
      </c>
      <c r="B39" s="11" t="s">
        <v>41</v>
      </c>
      <c r="C39" s="11">
        <v>35</v>
      </c>
      <c r="D39" s="10">
        <v>178</v>
      </c>
      <c r="E39" s="78"/>
    </row>
    <row r="40" spans="1:5" s="9" customFormat="1" ht="12" customHeight="1" x14ac:dyDescent="0.2">
      <c r="A40" s="3" t="s">
        <v>30</v>
      </c>
      <c r="B40" s="11" t="s">
        <v>42</v>
      </c>
      <c r="C40" s="11">
        <v>38</v>
      </c>
      <c r="D40" s="10">
        <v>178</v>
      </c>
      <c r="E40" s="78"/>
    </row>
    <row r="41" spans="1:5" s="9" customFormat="1" ht="12" customHeight="1" x14ac:dyDescent="0.2">
      <c r="A41" s="3" t="s">
        <v>30</v>
      </c>
      <c r="B41" s="11" t="s">
        <v>43</v>
      </c>
      <c r="C41" s="11">
        <v>37</v>
      </c>
      <c r="D41" s="10">
        <v>178</v>
      </c>
      <c r="E41" s="78"/>
    </row>
    <row r="42" spans="1:5" s="9" customFormat="1" ht="12" customHeight="1" x14ac:dyDescent="0.2">
      <c r="A42" s="3" t="s">
        <v>30</v>
      </c>
      <c r="B42" s="11" t="s">
        <v>44</v>
      </c>
      <c r="C42" s="11">
        <v>35</v>
      </c>
      <c r="D42" s="10">
        <v>178</v>
      </c>
      <c r="E42" s="78"/>
    </row>
    <row r="43" spans="1:5" s="9" customFormat="1" ht="12" customHeight="1" x14ac:dyDescent="0.2">
      <c r="A43" s="3" t="s">
        <v>30</v>
      </c>
      <c r="B43" s="11" t="s">
        <v>45</v>
      </c>
      <c r="C43" s="11">
        <v>35</v>
      </c>
      <c r="D43" s="10">
        <v>178</v>
      </c>
      <c r="E43" s="78"/>
    </row>
    <row r="44" spans="1:5" s="9" customFormat="1" ht="12" customHeight="1" x14ac:dyDescent="0.2">
      <c r="A44" s="3" t="s">
        <v>30</v>
      </c>
      <c r="B44" s="11" t="s">
        <v>46</v>
      </c>
      <c r="C44" s="11">
        <v>35</v>
      </c>
      <c r="D44" s="10">
        <v>178</v>
      </c>
      <c r="E44" s="78"/>
    </row>
    <row r="45" spans="1:5" s="9" customFormat="1" ht="12" customHeight="1" thickBot="1" x14ac:dyDescent="0.25">
      <c r="A45" s="71" t="s">
        <v>47</v>
      </c>
      <c r="B45" s="72"/>
      <c r="C45" s="7"/>
      <c r="D45" s="8">
        <f>SUM(D29:D44)</f>
        <v>2848</v>
      </c>
      <c r="E45" s="79"/>
    </row>
    <row r="46" spans="1:5" ht="20.25" customHeight="1" thickBot="1" x14ac:dyDescent="0.25">
      <c r="A46" s="68" t="s">
        <v>48</v>
      </c>
      <c r="B46" s="68"/>
      <c r="C46" s="68"/>
      <c r="D46" s="68"/>
      <c r="E46" s="68"/>
    </row>
    <row r="47" spans="1:5" s="2" customFormat="1" ht="78.75" customHeight="1" thickBot="1" x14ac:dyDescent="0.25">
      <c r="A47" s="44" t="s">
        <v>2</v>
      </c>
      <c r="B47" s="45" t="s">
        <v>3</v>
      </c>
      <c r="C47" s="45" t="s">
        <v>4</v>
      </c>
      <c r="D47" s="45" t="s">
        <v>5</v>
      </c>
      <c r="E47" s="63" t="s">
        <v>283</v>
      </c>
    </row>
    <row r="48" spans="1:5" ht="12" customHeight="1" x14ac:dyDescent="0.2">
      <c r="A48" s="41" t="s">
        <v>49</v>
      </c>
      <c r="B48" s="42" t="s">
        <v>50</v>
      </c>
      <c r="C48" s="42">
        <v>35</v>
      </c>
      <c r="D48" s="43">
        <v>153</v>
      </c>
      <c r="E48" s="80">
        <f>D72*7800</f>
        <v>33126600</v>
      </c>
    </row>
    <row r="49" spans="1:5" ht="12" customHeight="1" x14ac:dyDescent="0.2">
      <c r="A49" s="3" t="s">
        <v>49</v>
      </c>
      <c r="B49" s="12" t="s">
        <v>51</v>
      </c>
      <c r="C49" s="12">
        <v>37</v>
      </c>
      <c r="D49" s="13">
        <v>178</v>
      </c>
      <c r="E49" s="81"/>
    </row>
    <row r="50" spans="1:5" ht="12" customHeight="1" x14ac:dyDescent="0.2">
      <c r="A50" s="3" t="s">
        <v>49</v>
      </c>
      <c r="B50" s="12" t="s">
        <v>52</v>
      </c>
      <c r="C50" s="12">
        <v>37</v>
      </c>
      <c r="D50" s="13">
        <v>178</v>
      </c>
      <c r="E50" s="81"/>
    </row>
    <row r="51" spans="1:5" ht="12" customHeight="1" x14ac:dyDescent="0.2">
      <c r="A51" s="3" t="s">
        <v>49</v>
      </c>
      <c r="B51" s="12" t="s">
        <v>53</v>
      </c>
      <c r="C51" s="12">
        <v>38</v>
      </c>
      <c r="D51" s="13">
        <v>178</v>
      </c>
      <c r="E51" s="81"/>
    </row>
    <row r="52" spans="1:5" ht="12" customHeight="1" x14ac:dyDescent="0.2">
      <c r="A52" s="3" t="s">
        <v>49</v>
      </c>
      <c r="B52" s="12" t="s">
        <v>54</v>
      </c>
      <c r="C52" s="12">
        <v>38</v>
      </c>
      <c r="D52" s="13">
        <v>178</v>
      </c>
      <c r="E52" s="81"/>
    </row>
    <row r="53" spans="1:5" ht="12" customHeight="1" x14ac:dyDescent="0.2">
      <c r="A53" s="3" t="s">
        <v>49</v>
      </c>
      <c r="B53" s="12" t="s">
        <v>55</v>
      </c>
      <c r="C53" s="12">
        <v>37</v>
      </c>
      <c r="D53" s="13">
        <v>178</v>
      </c>
      <c r="E53" s="81"/>
    </row>
    <row r="54" spans="1:5" ht="12" customHeight="1" x14ac:dyDescent="0.2">
      <c r="A54" s="3" t="s">
        <v>49</v>
      </c>
      <c r="B54" s="12" t="s">
        <v>56</v>
      </c>
      <c r="C54" s="12">
        <v>37</v>
      </c>
      <c r="D54" s="13">
        <v>178</v>
      </c>
      <c r="E54" s="81"/>
    </row>
    <row r="55" spans="1:5" ht="12" customHeight="1" x14ac:dyDescent="0.2">
      <c r="A55" s="3" t="s">
        <v>49</v>
      </c>
      <c r="B55" s="12" t="s">
        <v>57</v>
      </c>
      <c r="C55" s="12">
        <v>35</v>
      </c>
      <c r="D55" s="13">
        <v>178</v>
      </c>
      <c r="E55" s="81"/>
    </row>
    <row r="56" spans="1:5" ht="12" customHeight="1" x14ac:dyDescent="0.2">
      <c r="A56" s="3" t="s">
        <v>49</v>
      </c>
      <c r="B56" s="12" t="s">
        <v>58</v>
      </c>
      <c r="C56" s="12">
        <v>35</v>
      </c>
      <c r="D56" s="13">
        <v>178</v>
      </c>
      <c r="E56" s="81"/>
    </row>
    <row r="57" spans="1:5" ht="12" customHeight="1" x14ac:dyDescent="0.2">
      <c r="A57" s="3" t="s">
        <v>49</v>
      </c>
      <c r="B57" s="12" t="s">
        <v>59</v>
      </c>
      <c r="C57" s="12">
        <v>35</v>
      </c>
      <c r="D57" s="13">
        <v>178</v>
      </c>
      <c r="E57" s="81"/>
    </row>
    <row r="58" spans="1:5" ht="12" customHeight="1" x14ac:dyDescent="0.2">
      <c r="A58" s="3" t="s">
        <v>49</v>
      </c>
      <c r="B58" s="12" t="s">
        <v>60</v>
      </c>
      <c r="C58" s="12">
        <v>38</v>
      </c>
      <c r="D58" s="13">
        <v>178</v>
      </c>
      <c r="E58" s="81"/>
    </row>
    <row r="59" spans="1:5" ht="12" customHeight="1" x14ac:dyDescent="0.2">
      <c r="A59" s="3" t="s">
        <v>49</v>
      </c>
      <c r="B59" s="12" t="s">
        <v>61</v>
      </c>
      <c r="C59" s="12">
        <v>37</v>
      </c>
      <c r="D59" s="13">
        <v>178</v>
      </c>
      <c r="E59" s="81"/>
    </row>
    <row r="60" spans="1:5" ht="12" customHeight="1" x14ac:dyDescent="0.2">
      <c r="A60" s="3" t="s">
        <v>49</v>
      </c>
      <c r="B60" s="12" t="s">
        <v>62</v>
      </c>
      <c r="C60" s="12">
        <v>38</v>
      </c>
      <c r="D60" s="13">
        <v>178</v>
      </c>
      <c r="E60" s="81"/>
    </row>
    <row r="61" spans="1:5" ht="12" customHeight="1" x14ac:dyDescent="0.2">
      <c r="A61" s="3" t="s">
        <v>49</v>
      </c>
      <c r="B61" s="12" t="s">
        <v>63</v>
      </c>
      <c r="C61" s="12">
        <v>38</v>
      </c>
      <c r="D61" s="13">
        <v>178</v>
      </c>
      <c r="E61" s="81"/>
    </row>
    <row r="62" spans="1:5" ht="12" customHeight="1" x14ac:dyDescent="0.2">
      <c r="A62" s="3" t="s">
        <v>49</v>
      </c>
      <c r="B62" s="12" t="s">
        <v>64</v>
      </c>
      <c r="C62" s="12">
        <v>38</v>
      </c>
      <c r="D62" s="13">
        <v>178</v>
      </c>
      <c r="E62" s="81"/>
    </row>
    <row r="63" spans="1:5" ht="12" customHeight="1" x14ac:dyDescent="0.2">
      <c r="A63" s="3" t="s">
        <v>49</v>
      </c>
      <c r="B63" s="12" t="s">
        <v>65</v>
      </c>
      <c r="C63" s="12">
        <v>35</v>
      </c>
      <c r="D63" s="13">
        <v>178</v>
      </c>
      <c r="E63" s="81"/>
    </row>
    <row r="64" spans="1:5" ht="12" customHeight="1" x14ac:dyDescent="0.2">
      <c r="A64" s="3" t="s">
        <v>49</v>
      </c>
      <c r="B64" s="12" t="s">
        <v>66</v>
      </c>
      <c r="C64" s="12">
        <v>35</v>
      </c>
      <c r="D64" s="13">
        <v>178</v>
      </c>
      <c r="E64" s="81"/>
    </row>
    <row r="65" spans="1:6" ht="12" customHeight="1" x14ac:dyDescent="0.2">
      <c r="A65" s="3" t="s">
        <v>49</v>
      </c>
      <c r="B65" s="12" t="s">
        <v>67</v>
      </c>
      <c r="C65" s="12">
        <v>35</v>
      </c>
      <c r="D65" s="13">
        <v>178</v>
      </c>
      <c r="E65" s="81"/>
    </row>
    <row r="66" spans="1:6" ht="12" customHeight="1" x14ac:dyDescent="0.2">
      <c r="A66" s="3" t="s">
        <v>49</v>
      </c>
      <c r="B66" s="12" t="s">
        <v>68</v>
      </c>
      <c r="C66" s="12">
        <v>35</v>
      </c>
      <c r="D66" s="13">
        <v>178</v>
      </c>
      <c r="E66" s="81"/>
    </row>
    <row r="67" spans="1:6" ht="12" customHeight="1" x14ac:dyDescent="0.2">
      <c r="A67" s="3" t="s">
        <v>49</v>
      </c>
      <c r="B67" s="12" t="s">
        <v>69</v>
      </c>
      <c r="C67" s="12">
        <v>38</v>
      </c>
      <c r="D67" s="13">
        <v>178</v>
      </c>
      <c r="E67" s="81"/>
    </row>
    <row r="68" spans="1:6" ht="12" customHeight="1" x14ac:dyDescent="0.2">
      <c r="A68" s="3" t="s">
        <v>49</v>
      </c>
      <c r="B68" s="12" t="s">
        <v>70</v>
      </c>
      <c r="C68" s="12">
        <v>38</v>
      </c>
      <c r="D68" s="13">
        <v>178</v>
      </c>
      <c r="E68" s="81"/>
    </row>
    <row r="69" spans="1:6" ht="12" customHeight="1" x14ac:dyDescent="0.2">
      <c r="A69" s="3" t="s">
        <v>49</v>
      </c>
      <c r="B69" s="12" t="s">
        <v>71</v>
      </c>
      <c r="C69" s="12">
        <v>37</v>
      </c>
      <c r="D69" s="13">
        <v>178</v>
      </c>
      <c r="E69" s="81"/>
    </row>
    <row r="70" spans="1:6" ht="12" customHeight="1" x14ac:dyDescent="0.2">
      <c r="A70" s="3" t="s">
        <v>49</v>
      </c>
      <c r="B70" s="12" t="s">
        <v>72</v>
      </c>
      <c r="C70" s="12">
        <v>36</v>
      </c>
      <c r="D70" s="13">
        <v>178</v>
      </c>
      <c r="E70" s="81"/>
    </row>
    <row r="71" spans="1:6" ht="12" customHeight="1" x14ac:dyDescent="0.2">
      <c r="A71" s="3" t="s">
        <v>49</v>
      </c>
      <c r="B71" s="12" t="s">
        <v>73</v>
      </c>
      <c r="C71" s="12">
        <v>38</v>
      </c>
      <c r="D71" s="13">
        <v>178</v>
      </c>
      <c r="E71" s="81"/>
    </row>
    <row r="72" spans="1:6" s="9" customFormat="1" ht="12" customHeight="1" thickBot="1" x14ac:dyDescent="0.25">
      <c r="A72" s="71" t="s">
        <v>74</v>
      </c>
      <c r="B72" s="72"/>
      <c r="C72" s="7"/>
      <c r="D72" s="8">
        <f>SUM(D48:D71)</f>
        <v>4247</v>
      </c>
      <c r="E72" s="82"/>
    </row>
    <row r="73" spans="1:6" ht="15.75" customHeight="1" thickBot="1" x14ac:dyDescent="0.3">
      <c r="A73" s="76" t="s">
        <v>75</v>
      </c>
      <c r="B73" s="76"/>
      <c r="C73" s="76"/>
      <c r="D73" s="76"/>
      <c r="E73" s="76"/>
    </row>
    <row r="74" spans="1:6" s="2" customFormat="1" ht="78" customHeight="1" thickBot="1" x14ac:dyDescent="0.25">
      <c r="A74" s="44" t="s">
        <v>2</v>
      </c>
      <c r="B74" s="45" t="s">
        <v>3</v>
      </c>
      <c r="C74" s="45" t="s">
        <v>4</v>
      </c>
      <c r="D74" s="45" t="s">
        <v>5</v>
      </c>
      <c r="E74" s="63" t="s">
        <v>283</v>
      </c>
    </row>
    <row r="75" spans="1:6" ht="12" customHeight="1" x14ac:dyDescent="0.2">
      <c r="A75" s="41" t="s">
        <v>49</v>
      </c>
      <c r="B75" s="46" t="s">
        <v>76</v>
      </c>
      <c r="C75" s="46">
        <v>38</v>
      </c>
      <c r="D75" s="46">
        <v>178</v>
      </c>
      <c r="E75" s="83">
        <f>D97*7800</f>
        <v>30544800</v>
      </c>
    </row>
    <row r="76" spans="1:6" ht="12" customHeight="1" x14ac:dyDescent="0.2">
      <c r="A76" s="3" t="s">
        <v>49</v>
      </c>
      <c r="B76" s="14" t="s">
        <v>77</v>
      </c>
      <c r="C76" s="14">
        <v>38</v>
      </c>
      <c r="D76" s="14">
        <v>178</v>
      </c>
      <c r="E76" s="84"/>
    </row>
    <row r="77" spans="1:6" ht="12" customHeight="1" x14ac:dyDescent="0.2">
      <c r="A77" s="3" t="s">
        <v>49</v>
      </c>
      <c r="B77" s="14" t="s">
        <v>78</v>
      </c>
      <c r="C77" s="14">
        <v>38</v>
      </c>
      <c r="D77" s="14">
        <v>178</v>
      </c>
      <c r="E77" s="84"/>
    </row>
    <row r="78" spans="1:6" ht="12" customHeight="1" x14ac:dyDescent="0.2">
      <c r="A78" s="3" t="s">
        <v>49</v>
      </c>
      <c r="B78" s="14" t="s">
        <v>79</v>
      </c>
      <c r="C78" s="14">
        <v>37</v>
      </c>
      <c r="D78" s="14">
        <v>178</v>
      </c>
      <c r="E78" s="84"/>
    </row>
    <row r="79" spans="1:6" ht="12" customHeight="1" x14ac:dyDescent="0.2">
      <c r="A79" s="3" t="s">
        <v>49</v>
      </c>
      <c r="B79" s="14" t="s">
        <v>80</v>
      </c>
      <c r="C79" s="14">
        <v>37</v>
      </c>
      <c r="D79" s="14">
        <v>178</v>
      </c>
      <c r="E79" s="84"/>
      <c r="F79" s="1" t="s">
        <v>81</v>
      </c>
    </row>
    <row r="80" spans="1:6" ht="12" customHeight="1" x14ac:dyDescent="0.2">
      <c r="A80" s="3" t="s">
        <v>49</v>
      </c>
      <c r="B80" s="14" t="s">
        <v>82</v>
      </c>
      <c r="C80" s="14">
        <v>39</v>
      </c>
      <c r="D80" s="14">
        <v>178</v>
      </c>
      <c r="E80" s="84"/>
    </row>
    <row r="81" spans="1:5" ht="12" customHeight="1" x14ac:dyDescent="0.2">
      <c r="A81" s="3" t="s">
        <v>49</v>
      </c>
      <c r="B81" s="14" t="s">
        <v>83</v>
      </c>
      <c r="C81" s="14">
        <v>35</v>
      </c>
      <c r="D81" s="14">
        <v>178</v>
      </c>
      <c r="E81" s="84"/>
    </row>
    <row r="82" spans="1:5" ht="12" customHeight="1" x14ac:dyDescent="0.2">
      <c r="A82" s="3" t="s">
        <v>49</v>
      </c>
      <c r="B82" s="14" t="s">
        <v>84</v>
      </c>
      <c r="C82" s="14">
        <v>35</v>
      </c>
      <c r="D82" s="14">
        <v>178</v>
      </c>
      <c r="E82" s="84"/>
    </row>
    <row r="83" spans="1:5" ht="12" customHeight="1" x14ac:dyDescent="0.2">
      <c r="A83" s="3" t="s">
        <v>49</v>
      </c>
      <c r="B83" s="14" t="s">
        <v>85</v>
      </c>
      <c r="C83" s="14">
        <v>35</v>
      </c>
      <c r="D83" s="14">
        <v>178</v>
      </c>
      <c r="E83" s="84"/>
    </row>
    <row r="84" spans="1:5" ht="12" customHeight="1" x14ac:dyDescent="0.2">
      <c r="A84" s="3" t="s">
        <v>49</v>
      </c>
      <c r="B84" s="14" t="s">
        <v>86</v>
      </c>
      <c r="C84" s="14">
        <v>35</v>
      </c>
      <c r="D84" s="14">
        <v>178</v>
      </c>
      <c r="E84" s="84"/>
    </row>
    <row r="85" spans="1:5" ht="12" customHeight="1" x14ac:dyDescent="0.2">
      <c r="A85" s="3" t="s">
        <v>49</v>
      </c>
      <c r="B85" s="14" t="s">
        <v>87</v>
      </c>
      <c r="C85" s="14">
        <v>38</v>
      </c>
      <c r="D85" s="14">
        <v>178</v>
      </c>
      <c r="E85" s="84"/>
    </row>
    <row r="86" spans="1:5" ht="12" customHeight="1" x14ac:dyDescent="0.2">
      <c r="A86" s="3" t="s">
        <v>49</v>
      </c>
      <c r="B86" s="14" t="s">
        <v>88</v>
      </c>
      <c r="C86" s="14">
        <v>37</v>
      </c>
      <c r="D86" s="14">
        <v>178</v>
      </c>
      <c r="E86" s="84"/>
    </row>
    <row r="87" spans="1:5" ht="12" customHeight="1" x14ac:dyDescent="0.2">
      <c r="A87" s="3" t="s">
        <v>49</v>
      </c>
      <c r="B87" s="14" t="s">
        <v>89</v>
      </c>
      <c r="C87" s="14">
        <v>37</v>
      </c>
      <c r="D87" s="14">
        <v>178</v>
      </c>
      <c r="E87" s="84"/>
    </row>
    <row r="88" spans="1:5" ht="12" customHeight="1" x14ac:dyDescent="0.2">
      <c r="A88" s="3" t="s">
        <v>49</v>
      </c>
      <c r="B88" s="14" t="s">
        <v>90</v>
      </c>
      <c r="C88" s="14">
        <v>38</v>
      </c>
      <c r="D88" s="14">
        <v>178</v>
      </c>
      <c r="E88" s="84"/>
    </row>
    <row r="89" spans="1:5" ht="12" customHeight="1" x14ac:dyDescent="0.2">
      <c r="A89" s="3" t="s">
        <v>49</v>
      </c>
      <c r="B89" s="14" t="s">
        <v>91</v>
      </c>
      <c r="C89" s="14">
        <v>37</v>
      </c>
      <c r="D89" s="14">
        <v>178</v>
      </c>
      <c r="E89" s="84"/>
    </row>
    <row r="90" spans="1:5" ht="12" customHeight="1" x14ac:dyDescent="0.2">
      <c r="A90" s="3" t="s">
        <v>49</v>
      </c>
      <c r="B90" s="14" t="s">
        <v>92</v>
      </c>
      <c r="C90" s="14">
        <v>35</v>
      </c>
      <c r="D90" s="14">
        <v>178</v>
      </c>
      <c r="E90" s="84"/>
    </row>
    <row r="91" spans="1:5" ht="12" customHeight="1" x14ac:dyDescent="0.2">
      <c r="A91" s="3" t="s">
        <v>49</v>
      </c>
      <c r="B91" s="14" t="s">
        <v>93</v>
      </c>
      <c r="C91" s="14">
        <v>37</v>
      </c>
      <c r="D91" s="14">
        <v>178</v>
      </c>
      <c r="E91" s="84"/>
    </row>
    <row r="92" spans="1:5" ht="12" customHeight="1" x14ac:dyDescent="0.2">
      <c r="A92" s="3" t="s">
        <v>49</v>
      </c>
      <c r="B92" s="14" t="s">
        <v>94</v>
      </c>
      <c r="C92" s="14">
        <v>37</v>
      </c>
      <c r="D92" s="14">
        <v>178</v>
      </c>
      <c r="E92" s="84"/>
    </row>
    <row r="93" spans="1:5" ht="12" customHeight="1" x14ac:dyDescent="0.2">
      <c r="A93" s="3" t="s">
        <v>49</v>
      </c>
      <c r="B93" s="14" t="s">
        <v>95</v>
      </c>
      <c r="C93" s="14">
        <v>37</v>
      </c>
      <c r="D93" s="14">
        <v>178</v>
      </c>
      <c r="E93" s="84"/>
    </row>
    <row r="94" spans="1:5" ht="12" customHeight="1" x14ac:dyDescent="0.2">
      <c r="A94" s="3" t="s">
        <v>49</v>
      </c>
      <c r="B94" s="14" t="s">
        <v>96</v>
      </c>
      <c r="C94" s="14">
        <v>35</v>
      </c>
      <c r="D94" s="14">
        <v>178</v>
      </c>
      <c r="E94" s="84"/>
    </row>
    <row r="95" spans="1:5" ht="12" customHeight="1" x14ac:dyDescent="0.2">
      <c r="A95" s="3" t="s">
        <v>49</v>
      </c>
      <c r="B95" s="14" t="s">
        <v>97</v>
      </c>
      <c r="C95" s="14">
        <v>35</v>
      </c>
      <c r="D95" s="14">
        <v>178</v>
      </c>
      <c r="E95" s="84"/>
    </row>
    <row r="96" spans="1:5" ht="12" customHeight="1" x14ac:dyDescent="0.2">
      <c r="A96" s="3" t="s">
        <v>49</v>
      </c>
      <c r="B96" s="14" t="s">
        <v>98</v>
      </c>
      <c r="C96" s="14">
        <v>35</v>
      </c>
      <c r="D96" s="14">
        <v>178</v>
      </c>
      <c r="E96" s="84"/>
    </row>
    <row r="97" spans="1:7" s="9" customFormat="1" ht="12" customHeight="1" thickBot="1" x14ac:dyDescent="0.25">
      <c r="A97" s="71" t="s">
        <v>99</v>
      </c>
      <c r="B97" s="72"/>
      <c r="C97" s="7"/>
      <c r="D97" s="8">
        <f>SUM(D75:D96)</f>
        <v>3916</v>
      </c>
      <c r="E97" s="85"/>
      <c r="F97" s="15"/>
      <c r="G97" s="15"/>
    </row>
    <row r="98" spans="1:7" s="16" customFormat="1" ht="15.75" customHeight="1" thickBot="1" x14ac:dyDescent="0.3">
      <c r="A98" s="76" t="s">
        <v>100</v>
      </c>
      <c r="B98" s="76"/>
      <c r="C98" s="76"/>
      <c r="D98" s="76"/>
      <c r="E98" s="76"/>
    </row>
    <row r="99" spans="1:7" s="17" customFormat="1" ht="79.5" customHeight="1" thickBot="1" x14ac:dyDescent="0.25">
      <c r="A99" s="44" t="s">
        <v>2</v>
      </c>
      <c r="B99" s="45" t="s">
        <v>3</v>
      </c>
      <c r="C99" s="45" t="s">
        <v>4</v>
      </c>
      <c r="D99" s="45" t="s">
        <v>5</v>
      </c>
      <c r="E99" s="63" t="s">
        <v>283</v>
      </c>
    </row>
    <row r="100" spans="1:7" s="16" customFormat="1" ht="12" customHeight="1" x14ac:dyDescent="0.2">
      <c r="A100" s="41" t="s">
        <v>49</v>
      </c>
      <c r="B100" s="58" t="s">
        <v>101</v>
      </c>
      <c r="C100" s="58">
        <v>35</v>
      </c>
      <c r="D100" s="58">
        <v>178</v>
      </c>
      <c r="E100" s="83">
        <f>D122*7800</f>
        <v>30544800</v>
      </c>
    </row>
    <row r="101" spans="1:7" s="16" customFormat="1" ht="12" customHeight="1" x14ac:dyDescent="0.2">
      <c r="A101" s="3" t="s">
        <v>49</v>
      </c>
      <c r="B101" s="18" t="s">
        <v>102</v>
      </c>
      <c r="C101" s="18">
        <v>35</v>
      </c>
      <c r="D101" s="18">
        <v>178</v>
      </c>
      <c r="E101" s="84"/>
    </row>
    <row r="102" spans="1:7" s="16" customFormat="1" ht="12" customHeight="1" x14ac:dyDescent="0.2">
      <c r="A102" s="3" t="s">
        <v>49</v>
      </c>
      <c r="B102" s="14" t="s">
        <v>103</v>
      </c>
      <c r="C102" s="14">
        <v>35</v>
      </c>
      <c r="D102" s="14">
        <v>178</v>
      </c>
      <c r="E102" s="84"/>
    </row>
    <row r="103" spans="1:7" s="16" customFormat="1" ht="12" customHeight="1" x14ac:dyDescent="0.2">
      <c r="A103" s="3" t="s">
        <v>49</v>
      </c>
      <c r="B103" s="14" t="s">
        <v>104</v>
      </c>
      <c r="C103" s="14">
        <v>37</v>
      </c>
      <c r="D103" s="14">
        <v>178</v>
      </c>
      <c r="E103" s="84"/>
    </row>
    <row r="104" spans="1:7" s="16" customFormat="1" ht="12" customHeight="1" x14ac:dyDescent="0.2">
      <c r="A104" s="3" t="s">
        <v>49</v>
      </c>
      <c r="B104" s="14" t="s">
        <v>105</v>
      </c>
      <c r="C104" s="14">
        <v>35</v>
      </c>
      <c r="D104" s="14">
        <v>178</v>
      </c>
      <c r="E104" s="84"/>
    </row>
    <row r="105" spans="1:7" s="16" customFormat="1" ht="12" customHeight="1" x14ac:dyDescent="0.2">
      <c r="A105" s="3" t="s">
        <v>49</v>
      </c>
      <c r="B105" s="14" t="s">
        <v>106</v>
      </c>
      <c r="C105" s="14">
        <v>37</v>
      </c>
      <c r="D105" s="14">
        <v>178</v>
      </c>
      <c r="E105" s="84"/>
    </row>
    <row r="106" spans="1:7" s="16" customFormat="1" ht="12" customHeight="1" x14ac:dyDescent="0.2">
      <c r="A106" s="3" t="s">
        <v>49</v>
      </c>
      <c r="B106" s="14" t="s">
        <v>107</v>
      </c>
      <c r="C106" s="14">
        <v>38</v>
      </c>
      <c r="D106" s="14">
        <v>178</v>
      </c>
      <c r="E106" s="84"/>
    </row>
    <row r="107" spans="1:7" s="16" customFormat="1" ht="12" customHeight="1" x14ac:dyDescent="0.2">
      <c r="A107" s="3" t="s">
        <v>49</v>
      </c>
      <c r="B107" s="14" t="s">
        <v>108</v>
      </c>
      <c r="C107" s="14">
        <v>38</v>
      </c>
      <c r="D107" s="14">
        <v>178</v>
      </c>
      <c r="E107" s="84"/>
    </row>
    <row r="108" spans="1:7" s="16" customFormat="1" ht="12" customHeight="1" x14ac:dyDescent="0.2">
      <c r="A108" s="3" t="s">
        <v>49</v>
      </c>
      <c r="B108" s="14" t="s">
        <v>109</v>
      </c>
      <c r="C108" s="14">
        <v>38</v>
      </c>
      <c r="D108" s="14">
        <v>178</v>
      </c>
      <c r="E108" s="84"/>
    </row>
    <row r="109" spans="1:7" s="16" customFormat="1" ht="12" customHeight="1" x14ac:dyDescent="0.2">
      <c r="A109" s="3" t="s">
        <v>49</v>
      </c>
      <c r="B109" s="14" t="s">
        <v>110</v>
      </c>
      <c r="C109" s="14">
        <v>37</v>
      </c>
      <c r="D109" s="14">
        <v>178</v>
      </c>
      <c r="E109" s="84"/>
    </row>
    <row r="110" spans="1:7" s="16" customFormat="1" ht="12" customHeight="1" x14ac:dyDescent="0.2">
      <c r="A110" s="3" t="s">
        <v>49</v>
      </c>
      <c r="B110" s="14" t="s">
        <v>111</v>
      </c>
      <c r="C110" s="14">
        <v>37</v>
      </c>
      <c r="D110" s="14">
        <v>178</v>
      </c>
      <c r="E110" s="84"/>
    </row>
    <row r="111" spans="1:7" s="16" customFormat="1" ht="12" customHeight="1" x14ac:dyDescent="0.2">
      <c r="A111" s="3" t="s">
        <v>49</v>
      </c>
      <c r="B111" s="14" t="s">
        <v>112</v>
      </c>
      <c r="C111" s="14">
        <v>37</v>
      </c>
      <c r="D111" s="14">
        <v>178</v>
      </c>
      <c r="E111" s="84"/>
    </row>
    <row r="112" spans="1:7" s="16" customFormat="1" ht="12" customHeight="1" x14ac:dyDescent="0.2">
      <c r="A112" s="3" t="s">
        <v>49</v>
      </c>
      <c r="B112" s="14" t="s">
        <v>113</v>
      </c>
      <c r="C112" s="14">
        <v>37</v>
      </c>
      <c r="D112" s="14">
        <v>178</v>
      </c>
      <c r="E112" s="84"/>
    </row>
    <row r="113" spans="1:5" s="16" customFormat="1" ht="12" customHeight="1" x14ac:dyDescent="0.2">
      <c r="A113" s="3" t="s">
        <v>49</v>
      </c>
      <c r="B113" s="14" t="s">
        <v>114</v>
      </c>
      <c r="C113" s="14">
        <v>37</v>
      </c>
      <c r="D113" s="14">
        <v>178</v>
      </c>
      <c r="E113" s="84"/>
    </row>
    <row r="114" spans="1:5" s="16" customFormat="1" ht="12" customHeight="1" x14ac:dyDescent="0.2">
      <c r="A114" s="3" t="s">
        <v>49</v>
      </c>
      <c r="B114" s="14" t="s">
        <v>115</v>
      </c>
      <c r="C114" s="14">
        <v>38</v>
      </c>
      <c r="D114" s="14">
        <v>178</v>
      </c>
      <c r="E114" s="84"/>
    </row>
    <row r="115" spans="1:5" s="16" customFormat="1" ht="12" customHeight="1" x14ac:dyDescent="0.2">
      <c r="A115" s="3" t="s">
        <v>49</v>
      </c>
      <c r="B115" s="14" t="s">
        <v>116</v>
      </c>
      <c r="C115" s="14">
        <v>36</v>
      </c>
      <c r="D115" s="14">
        <v>178</v>
      </c>
      <c r="E115" s="84"/>
    </row>
    <row r="116" spans="1:5" s="16" customFormat="1" ht="12" customHeight="1" x14ac:dyDescent="0.2">
      <c r="A116" s="3" t="s">
        <v>49</v>
      </c>
      <c r="B116" s="14" t="s">
        <v>117</v>
      </c>
      <c r="C116" s="14">
        <v>36</v>
      </c>
      <c r="D116" s="14">
        <v>178</v>
      </c>
      <c r="E116" s="84"/>
    </row>
    <row r="117" spans="1:5" s="16" customFormat="1" ht="12" customHeight="1" x14ac:dyDescent="0.2">
      <c r="A117" s="3" t="s">
        <v>49</v>
      </c>
      <c r="B117" s="14" t="s">
        <v>118</v>
      </c>
      <c r="C117" s="14">
        <v>36</v>
      </c>
      <c r="D117" s="14">
        <v>178</v>
      </c>
      <c r="E117" s="84"/>
    </row>
    <row r="118" spans="1:5" s="16" customFormat="1" ht="12" customHeight="1" x14ac:dyDescent="0.2">
      <c r="A118" s="3" t="s">
        <v>49</v>
      </c>
      <c r="B118" s="14" t="s">
        <v>119</v>
      </c>
      <c r="C118" s="14">
        <v>36</v>
      </c>
      <c r="D118" s="14">
        <v>178</v>
      </c>
      <c r="E118" s="84"/>
    </row>
    <row r="119" spans="1:5" s="16" customFormat="1" ht="12" customHeight="1" x14ac:dyDescent="0.2">
      <c r="A119" s="3" t="s">
        <v>49</v>
      </c>
      <c r="B119" s="14" t="s">
        <v>120</v>
      </c>
      <c r="C119" s="14">
        <v>37</v>
      </c>
      <c r="D119" s="14">
        <v>178</v>
      </c>
      <c r="E119" s="84"/>
    </row>
    <row r="120" spans="1:5" s="16" customFormat="1" ht="12" customHeight="1" x14ac:dyDescent="0.2">
      <c r="A120" s="3" t="s">
        <v>49</v>
      </c>
      <c r="B120" s="14" t="s">
        <v>121</v>
      </c>
      <c r="C120" s="14">
        <v>38</v>
      </c>
      <c r="D120" s="14">
        <v>178</v>
      </c>
      <c r="E120" s="84"/>
    </row>
    <row r="121" spans="1:5" s="16" customFormat="1" ht="12" customHeight="1" x14ac:dyDescent="0.2">
      <c r="A121" s="3" t="s">
        <v>49</v>
      </c>
      <c r="B121" s="14" t="s">
        <v>122</v>
      </c>
      <c r="C121" s="14">
        <v>38</v>
      </c>
      <c r="D121" s="14">
        <v>178</v>
      </c>
      <c r="E121" s="84"/>
    </row>
    <row r="122" spans="1:5" s="16" customFormat="1" ht="12" customHeight="1" thickBot="1" x14ac:dyDescent="0.25">
      <c r="A122" s="71" t="s">
        <v>123</v>
      </c>
      <c r="B122" s="72"/>
      <c r="C122" s="7"/>
      <c r="D122" s="8">
        <f>SUM(D100:D121)</f>
        <v>3916</v>
      </c>
      <c r="E122" s="85"/>
    </row>
    <row r="123" spans="1:5" ht="15.75" customHeight="1" thickBot="1" x14ac:dyDescent="0.3">
      <c r="A123" s="76" t="s">
        <v>124</v>
      </c>
      <c r="B123" s="76"/>
      <c r="C123" s="76"/>
      <c r="D123" s="76"/>
      <c r="E123" s="76"/>
    </row>
    <row r="124" spans="1:5" s="2" customFormat="1" ht="90" customHeight="1" thickBot="1" x14ac:dyDescent="0.25">
      <c r="A124" s="44" t="s">
        <v>2</v>
      </c>
      <c r="B124" s="45" t="s">
        <v>3</v>
      </c>
      <c r="C124" s="45" t="s">
        <v>4</v>
      </c>
      <c r="D124" s="45" t="s">
        <v>5</v>
      </c>
      <c r="E124" s="63" t="s">
        <v>283</v>
      </c>
    </row>
    <row r="125" spans="1:5" ht="12" customHeight="1" x14ac:dyDescent="0.2">
      <c r="A125" s="49" t="s">
        <v>49</v>
      </c>
      <c r="B125" s="50" t="s">
        <v>125</v>
      </c>
      <c r="C125" s="50">
        <v>39</v>
      </c>
      <c r="D125" s="51">
        <v>178</v>
      </c>
      <c r="E125" s="86">
        <f>D143*7800</f>
        <v>24733800</v>
      </c>
    </row>
    <row r="126" spans="1:5" ht="12" customHeight="1" x14ac:dyDescent="0.2">
      <c r="A126" s="19" t="s">
        <v>49</v>
      </c>
      <c r="B126" s="20" t="s">
        <v>126</v>
      </c>
      <c r="C126" s="20">
        <v>37</v>
      </c>
      <c r="D126" s="21">
        <v>178</v>
      </c>
      <c r="E126" s="87"/>
    </row>
    <row r="127" spans="1:5" ht="12" customHeight="1" x14ac:dyDescent="0.2">
      <c r="A127" s="19" t="s">
        <v>49</v>
      </c>
      <c r="B127" s="20" t="s">
        <v>127</v>
      </c>
      <c r="C127" s="20">
        <v>37</v>
      </c>
      <c r="D127" s="21">
        <v>178</v>
      </c>
      <c r="E127" s="87"/>
    </row>
    <row r="128" spans="1:5" ht="12" customHeight="1" x14ac:dyDescent="0.2">
      <c r="A128" s="19" t="s">
        <v>49</v>
      </c>
      <c r="B128" s="20" t="s">
        <v>128</v>
      </c>
      <c r="C128" s="20">
        <v>39</v>
      </c>
      <c r="D128" s="21">
        <v>178</v>
      </c>
      <c r="E128" s="87"/>
    </row>
    <row r="129" spans="1:5" ht="12" customHeight="1" x14ac:dyDescent="0.2">
      <c r="A129" s="19" t="s">
        <v>49</v>
      </c>
      <c r="B129" s="20" t="s">
        <v>129</v>
      </c>
      <c r="C129" s="20">
        <v>37</v>
      </c>
      <c r="D129" s="21">
        <v>178</v>
      </c>
      <c r="E129" s="87"/>
    </row>
    <row r="130" spans="1:5" ht="12" customHeight="1" x14ac:dyDescent="0.2">
      <c r="A130" s="19" t="s">
        <v>49</v>
      </c>
      <c r="B130" s="20" t="s">
        <v>130</v>
      </c>
      <c r="C130" s="20">
        <v>37</v>
      </c>
      <c r="D130" s="21">
        <v>178</v>
      </c>
      <c r="E130" s="87"/>
    </row>
    <row r="131" spans="1:5" ht="12" customHeight="1" x14ac:dyDescent="0.2">
      <c r="A131" s="19" t="s">
        <v>49</v>
      </c>
      <c r="B131" s="20" t="s">
        <v>131</v>
      </c>
      <c r="C131" s="20">
        <v>37</v>
      </c>
      <c r="D131" s="21">
        <v>178</v>
      </c>
      <c r="E131" s="87"/>
    </row>
    <row r="132" spans="1:5" ht="12" customHeight="1" x14ac:dyDescent="0.2">
      <c r="A132" s="19" t="s">
        <v>49</v>
      </c>
      <c r="B132" s="20" t="s">
        <v>132</v>
      </c>
      <c r="C132" s="20">
        <v>37</v>
      </c>
      <c r="D132" s="21">
        <v>178</v>
      </c>
      <c r="E132" s="87"/>
    </row>
    <row r="133" spans="1:5" ht="12" customHeight="1" x14ac:dyDescent="0.2">
      <c r="A133" s="19" t="s">
        <v>49</v>
      </c>
      <c r="B133" s="20" t="s">
        <v>133</v>
      </c>
      <c r="C133" s="20">
        <v>35</v>
      </c>
      <c r="D133" s="21">
        <v>178</v>
      </c>
      <c r="E133" s="87"/>
    </row>
    <row r="134" spans="1:5" ht="12" customHeight="1" x14ac:dyDescent="0.2">
      <c r="A134" s="19" t="s">
        <v>49</v>
      </c>
      <c r="B134" s="20" t="s">
        <v>134</v>
      </c>
      <c r="C134" s="20">
        <v>35</v>
      </c>
      <c r="D134" s="21">
        <v>178</v>
      </c>
      <c r="E134" s="87"/>
    </row>
    <row r="135" spans="1:5" ht="12" customHeight="1" x14ac:dyDescent="0.2">
      <c r="A135" s="19" t="s">
        <v>49</v>
      </c>
      <c r="B135" s="20" t="s">
        <v>135</v>
      </c>
      <c r="C135" s="20">
        <v>35</v>
      </c>
      <c r="D135" s="21">
        <v>178</v>
      </c>
      <c r="E135" s="87"/>
    </row>
    <row r="136" spans="1:5" ht="12" customHeight="1" x14ac:dyDescent="0.2">
      <c r="A136" s="19" t="s">
        <v>49</v>
      </c>
      <c r="B136" s="20" t="s">
        <v>136</v>
      </c>
      <c r="C136" s="20">
        <v>35</v>
      </c>
      <c r="D136" s="21">
        <v>166</v>
      </c>
      <c r="E136" s="87"/>
    </row>
    <row r="137" spans="1:5" ht="12" customHeight="1" x14ac:dyDescent="0.2">
      <c r="A137" s="19" t="s">
        <v>49</v>
      </c>
      <c r="B137" s="20" t="s">
        <v>137</v>
      </c>
      <c r="C137" s="20">
        <v>35</v>
      </c>
      <c r="D137" s="21">
        <v>178</v>
      </c>
      <c r="E137" s="87"/>
    </row>
    <row r="138" spans="1:5" ht="12" customHeight="1" x14ac:dyDescent="0.2">
      <c r="A138" s="19" t="s">
        <v>49</v>
      </c>
      <c r="B138" s="20" t="s">
        <v>138</v>
      </c>
      <c r="C138" s="20">
        <v>38</v>
      </c>
      <c r="D138" s="21">
        <v>178</v>
      </c>
      <c r="E138" s="87"/>
    </row>
    <row r="139" spans="1:5" ht="12" customHeight="1" x14ac:dyDescent="0.2">
      <c r="A139" s="19" t="s">
        <v>49</v>
      </c>
      <c r="B139" s="20" t="s">
        <v>139</v>
      </c>
      <c r="C139" s="20">
        <v>38</v>
      </c>
      <c r="D139" s="21">
        <v>178</v>
      </c>
      <c r="E139" s="87"/>
    </row>
    <row r="140" spans="1:5" ht="12" customHeight="1" x14ac:dyDescent="0.2">
      <c r="A140" s="19" t="s">
        <v>49</v>
      </c>
      <c r="B140" s="20" t="s">
        <v>140</v>
      </c>
      <c r="C140" s="20">
        <v>38</v>
      </c>
      <c r="D140" s="21">
        <v>157</v>
      </c>
      <c r="E140" s="87"/>
    </row>
    <row r="141" spans="1:5" ht="12" customHeight="1" x14ac:dyDescent="0.2">
      <c r="A141" s="19" t="s">
        <v>49</v>
      </c>
      <c r="B141" s="20" t="s">
        <v>141</v>
      </c>
      <c r="C141" s="20">
        <v>37</v>
      </c>
      <c r="D141" s="21">
        <v>178</v>
      </c>
      <c r="E141" s="87"/>
    </row>
    <row r="142" spans="1:5" ht="12" customHeight="1" x14ac:dyDescent="0.2">
      <c r="A142" s="19" t="s">
        <v>49</v>
      </c>
      <c r="B142" s="20" t="s">
        <v>142</v>
      </c>
      <c r="C142" s="20">
        <v>37</v>
      </c>
      <c r="D142" s="21">
        <v>178</v>
      </c>
      <c r="E142" s="87"/>
    </row>
    <row r="143" spans="1:5" s="9" customFormat="1" ht="12" customHeight="1" thickBot="1" x14ac:dyDescent="0.25">
      <c r="A143" s="71" t="s">
        <v>143</v>
      </c>
      <c r="B143" s="72"/>
      <c r="C143" s="7"/>
      <c r="D143" s="8">
        <f>SUM(D125:D142)</f>
        <v>3171</v>
      </c>
      <c r="E143" s="88"/>
    </row>
    <row r="144" spans="1:5" s="16" customFormat="1" ht="15.75" customHeight="1" thickBot="1" x14ac:dyDescent="0.3">
      <c r="A144" s="76" t="s">
        <v>144</v>
      </c>
      <c r="B144" s="76"/>
      <c r="C144" s="76"/>
      <c r="D144" s="76"/>
      <c r="E144" s="76"/>
    </row>
    <row r="145" spans="1:5" s="16" customFormat="1" ht="73.5" customHeight="1" thickBot="1" x14ac:dyDescent="0.25">
      <c r="A145" s="44" t="s">
        <v>2</v>
      </c>
      <c r="B145" s="45" t="s">
        <v>3</v>
      </c>
      <c r="C145" s="45" t="s">
        <v>4</v>
      </c>
      <c r="D145" s="45" t="s">
        <v>5</v>
      </c>
      <c r="E145" s="63" t="s">
        <v>283</v>
      </c>
    </row>
    <row r="146" spans="1:5" s="16" customFormat="1" ht="15.75" customHeight="1" x14ac:dyDescent="0.2">
      <c r="A146" s="49" t="s">
        <v>145</v>
      </c>
      <c r="B146" s="51" t="s">
        <v>146</v>
      </c>
      <c r="C146" s="51">
        <v>36</v>
      </c>
      <c r="D146" s="51">
        <v>158</v>
      </c>
      <c r="E146" s="86">
        <f>D151*7800</f>
        <v>6786000</v>
      </c>
    </row>
    <row r="147" spans="1:5" s="16" customFormat="1" ht="15.75" customHeight="1" x14ac:dyDescent="0.2">
      <c r="A147" s="19" t="s">
        <v>145</v>
      </c>
      <c r="B147" s="21" t="s">
        <v>147</v>
      </c>
      <c r="C147" s="21">
        <v>36</v>
      </c>
      <c r="D147" s="21">
        <v>178</v>
      </c>
      <c r="E147" s="87"/>
    </row>
    <row r="148" spans="1:5" s="16" customFormat="1" ht="15.75" customHeight="1" x14ac:dyDescent="0.2">
      <c r="A148" s="19" t="s">
        <v>145</v>
      </c>
      <c r="B148" s="21" t="s">
        <v>148</v>
      </c>
      <c r="C148" s="21">
        <v>36</v>
      </c>
      <c r="D148" s="21">
        <v>178</v>
      </c>
      <c r="E148" s="87"/>
    </row>
    <row r="149" spans="1:5" s="16" customFormat="1" ht="15.75" customHeight="1" x14ac:dyDescent="0.2">
      <c r="A149" s="19" t="s">
        <v>145</v>
      </c>
      <c r="B149" s="21" t="s">
        <v>149</v>
      </c>
      <c r="C149" s="21">
        <v>38</v>
      </c>
      <c r="D149" s="21">
        <v>178</v>
      </c>
      <c r="E149" s="87"/>
    </row>
    <row r="150" spans="1:5" s="16" customFormat="1" ht="15.75" customHeight="1" x14ac:dyDescent="0.2">
      <c r="A150" s="19" t="s">
        <v>145</v>
      </c>
      <c r="B150" s="21" t="s">
        <v>150</v>
      </c>
      <c r="C150" s="21">
        <v>36</v>
      </c>
      <c r="D150" s="21">
        <v>178</v>
      </c>
      <c r="E150" s="87"/>
    </row>
    <row r="151" spans="1:5" s="16" customFormat="1" ht="15.75" customHeight="1" thickBot="1" x14ac:dyDescent="0.25">
      <c r="A151" s="71" t="s">
        <v>151</v>
      </c>
      <c r="B151" s="72"/>
      <c r="C151" s="7"/>
      <c r="D151" s="8">
        <f>SUM(D146:D150)</f>
        <v>870</v>
      </c>
      <c r="E151" s="88"/>
    </row>
    <row r="152" spans="1:5" ht="15.75" customHeight="1" thickBot="1" x14ac:dyDescent="0.25">
      <c r="A152" s="89" t="s">
        <v>152</v>
      </c>
      <c r="B152" s="89"/>
      <c r="C152" s="89"/>
      <c r="D152" s="89"/>
      <c r="E152" s="89"/>
    </row>
    <row r="153" spans="1:5" ht="71.25" customHeight="1" thickBot="1" x14ac:dyDescent="0.25">
      <c r="A153" s="44" t="s">
        <v>2</v>
      </c>
      <c r="B153" s="45" t="s">
        <v>3</v>
      </c>
      <c r="C153" s="45" t="s">
        <v>4</v>
      </c>
      <c r="D153" s="45" t="s">
        <v>5</v>
      </c>
      <c r="E153" s="63" t="s">
        <v>283</v>
      </c>
    </row>
    <row r="154" spans="1:5" ht="12" customHeight="1" x14ac:dyDescent="0.2">
      <c r="A154" s="53" t="s">
        <v>153</v>
      </c>
      <c r="B154" s="50" t="s">
        <v>154</v>
      </c>
      <c r="C154" s="50">
        <v>39</v>
      </c>
      <c r="D154" s="51">
        <v>178</v>
      </c>
      <c r="E154" s="86">
        <f>D169*7800</f>
        <v>20826000</v>
      </c>
    </row>
    <row r="155" spans="1:5" ht="12" customHeight="1" x14ac:dyDescent="0.2">
      <c r="A155" s="23" t="s">
        <v>153</v>
      </c>
      <c r="B155" s="20" t="s">
        <v>155</v>
      </c>
      <c r="C155" s="20">
        <v>39</v>
      </c>
      <c r="D155" s="21">
        <v>178</v>
      </c>
      <c r="E155" s="87"/>
    </row>
    <row r="156" spans="1:5" ht="12" customHeight="1" x14ac:dyDescent="0.2">
      <c r="A156" s="23" t="s">
        <v>153</v>
      </c>
      <c r="B156" s="20" t="s">
        <v>156</v>
      </c>
      <c r="C156" s="20">
        <v>38</v>
      </c>
      <c r="D156" s="21">
        <v>178</v>
      </c>
      <c r="E156" s="87"/>
    </row>
    <row r="157" spans="1:5" ht="12" customHeight="1" x14ac:dyDescent="0.2">
      <c r="A157" s="23" t="s">
        <v>153</v>
      </c>
      <c r="B157" s="20" t="s">
        <v>157</v>
      </c>
      <c r="C157" s="20">
        <v>38</v>
      </c>
      <c r="D157" s="21">
        <v>178</v>
      </c>
      <c r="E157" s="87"/>
    </row>
    <row r="158" spans="1:5" ht="12" customHeight="1" x14ac:dyDescent="0.2">
      <c r="A158" s="23" t="s">
        <v>153</v>
      </c>
      <c r="B158" s="20" t="s">
        <v>158</v>
      </c>
      <c r="C158" s="20">
        <v>38</v>
      </c>
      <c r="D158" s="21">
        <v>178</v>
      </c>
      <c r="E158" s="87"/>
    </row>
    <row r="159" spans="1:5" ht="12" customHeight="1" x14ac:dyDescent="0.2">
      <c r="A159" s="23" t="s">
        <v>153</v>
      </c>
      <c r="B159" s="20" t="s">
        <v>159</v>
      </c>
      <c r="C159" s="20">
        <v>38</v>
      </c>
      <c r="D159" s="21">
        <v>178</v>
      </c>
      <c r="E159" s="87"/>
    </row>
    <row r="160" spans="1:5" ht="12" customHeight="1" x14ac:dyDescent="0.2">
      <c r="A160" s="23" t="s">
        <v>153</v>
      </c>
      <c r="B160" s="20" t="s">
        <v>160</v>
      </c>
      <c r="C160" s="20">
        <v>38</v>
      </c>
      <c r="D160" s="21">
        <v>178</v>
      </c>
      <c r="E160" s="87"/>
    </row>
    <row r="161" spans="1:5" ht="12" customHeight="1" x14ac:dyDescent="0.2">
      <c r="A161" s="23" t="s">
        <v>153</v>
      </c>
      <c r="B161" s="20" t="s">
        <v>161</v>
      </c>
      <c r="C161" s="20">
        <v>35</v>
      </c>
      <c r="D161" s="21">
        <v>178</v>
      </c>
      <c r="E161" s="87"/>
    </row>
    <row r="162" spans="1:5" ht="12" customHeight="1" x14ac:dyDescent="0.2">
      <c r="A162" s="23" t="s">
        <v>153</v>
      </c>
      <c r="B162" s="20" t="s">
        <v>162</v>
      </c>
      <c r="C162" s="20">
        <v>35</v>
      </c>
      <c r="D162" s="21">
        <v>178</v>
      </c>
      <c r="E162" s="87"/>
    </row>
    <row r="163" spans="1:5" ht="12" customHeight="1" x14ac:dyDescent="0.2">
      <c r="A163" s="23" t="s">
        <v>153</v>
      </c>
      <c r="B163" s="20" t="s">
        <v>163</v>
      </c>
      <c r="C163" s="20">
        <v>38</v>
      </c>
      <c r="D163" s="21">
        <v>178</v>
      </c>
      <c r="E163" s="87"/>
    </row>
    <row r="164" spans="1:5" ht="12" customHeight="1" x14ac:dyDescent="0.2">
      <c r="A164" s="23" t="s">
        <v>153</v>
      </c>
      <c r="B164" s="20" t="s">
        <v>164</v>
      </c>
      <c r="C164" s="20">
        <v>38</v>
      </c>
      <c r="D164" s="21">
        <v>178</v>
      </c>
      <c r="E164" s="87"/>
    </row>
    <row r="165" spans="1:5" ht="12" customHeight="1" x14ac:dyDescent="0.2">
      <c r="A165" s="23" t="s">
        <v>153</v>
      </c>
      <c r="B165" s="20" t="s">
        <v>165</v>
      </c>
      <c r="C165" s="20">
        <v>38</v>
      </c>
      <c r="D165" s="21">
        <v>178</v>
      </c>
      <c r="E165" s="87"/>
    </row>
    <row r="166" spans="1:5" ht="12" customHeight="1" x14ac:dyDescent="0.2">
      <c r="A166" s="23" t="s">
        <v>153</v>
      </c>
      <c r="B166" s="20" t="s">
        <v>166</v>
      </c>
      <c r="C166" s="20">
        <v>38</v>
      </c>
      <c r="D166" s="21">
        <v>178</v>
      </c>
      <c r="E166" s="87"/>
    </row>
    <row r="167" spans="1:5" ht="12" customHeight="1" x14ac:dyDescent="0.2">
      <c r="A167" s="23" t="s">
        <v>153</v>
      </c>
      <c r="B167" s="20" t="s">
        <v>167</v>
      </c>
      <c r="C167" s="20">
        <v>35</v>
      </c>
      <c r="D167" s="21">
        <v>178</v>
      </c>
      <c r="E167" s="87"/>
    </row>
    <row r="168" spans="1:5" ht="12" customHeight="1" x14ac:dyDescent="0.2">
      <c r="A168" s="23" t="s">
        <v>153</v>
      </c>
      <c r="B168" s="20" t="s">
        <v>168</v>
      </c>
      <c r="C168" s="20">
        <v>38</v>
      </c>
      <c r="D168" s="21">
        <v>178</v>
      </c>
      <c r="E168" s="87"/>
    </row>
    <row r="169" spans="1:5" ht="12" customHeight="1" thickBot="1" x14ac:dyDescent="0.25">
      <c r="A169" s="71" t="s">
        <v>169</v>
      </c>
      <c r="B169" s="72"/>
      <c r="C169" s="7"/>
      <c r="D169" s="8">
        <f>SUM(D154:D168)</f>
        <v>2670</v>
      </c>
      <c r="E169" s="88"/>
    </row>
    <row r="170" spans="1:5" ht="15.75" customHeight="1" thickBot="1" x14ac:dyDescent="0.25">
      <c r="A170" s="68" t="s">
        <v>170</v>
      </c>
      <c r="B170" s="68"/>
      <c r="C170" s="68"/>
      <c r="D170" s="68"/>
      <c r="E170" s="68"/>
    </row>
    <row r="171" spans="1:5" ht="75.75" customHeight="1" thickBot="1" x14ac:dyDescent="0.25">
      <c r="A171" s="44" t="s">
        <v>2</v>
      </c>
      <c r="B171" s="45" t="s">
        <v>3</v>
      </c>
      <c r="C171" s="45" t="s">
        <v>4</v>
      </c>
      <c r="D171" s="45" t="s">
        <v>5</v>
      </c>
      <c r="E171" s="63" t="s">
        <v>283</v>
      </c>
    </row>
    <row r="172" spans="1:5" ht="12" customHeight="1" x14ac:dyDescent="0.2">
      <c r="A172" s="53" t="s">
        <v>153</v>
      </c>
      <c r="B172" s="51" t="s">
        <v>171</v>
      </c>
      <c r="C172" s="51">
        <v>39</v>
      </c>
      <c r="D172" s="51">
        <v>178</v>
      </c>
      <c r="E172" s="86">
        <f>D187*7800</f>
        <v>20818200</v>
      </c>
    </row>
    <row r="173" spans="1:5" ht="12" customHeight="1" x14ac:dyDescent="0.2">
      <c r="A173" s="24" t="s">
        <v>153</v>
      </c>
      <c r="B173" s="21" t="s">
        <v>172</v>
      </c>
      <c r="C173" s="21">
        <v>39</v>
      </c>
      <c r="D173" s="21">
        <v>178</v>
      </c>
      <c r="E173" s="87"/>
    </row>
    <row r="174" spans="1:5" ht="12" customHeight="1" x14ac:dyDescent="0.2">
      <c r="A174" s="24" t="s">
        <v>153</v>
      </c>
      <c r="B174" s="21" t="s">
        <v>173</v>
      </c>
      <c r="C174" s="21">
        <v>35</v>
      </c>
      <c r="D174" s="21">
        <v>178</v>
      </c>
      <c r="E174" s="87"/>
    </row>
    <row r="175" spans="1:5" ht="12" customHeight="1" x14ac:dyDescent="0.2">
      <c r="A175" s="24" t="s">
        <v>153</v>
      </c>
      <c r="B175" s="21" t="s">
        <v>174</v>
      </c>
      <c r="C175" s="21">
        <v>35</v>
      </c>
      <c r="D175" s="21">
        <v>178</v>
      </c>
      <c r="E175" s="87"/>
    </row>
    <row r="176" spans="1:5" ht="12" customHeight="1" x14ac:dyDescent="0.2">
      <c r="A176" s="24" t="s">
        <v>153</v>
      </c>
      <c r="B176" s="21" t="s">
        <v>175</v>
      </c>
      <c r="C176" s="21">
        <v>37</v>
      </c>
      <c r="D176" s="21">
        <v>178</v>
      </c>
      <c r="E176" s="87"/>
    </row>
    <row r="177" spans="1:5" ht="12" customHeight="1" x14ac:dyDescent="0.2">
      <c r="A177" s="24" t="s">
        <v>153</v>
      </c>
      <c r="B177" s="21" t="s">
        <v>176</v>
      </c>
      <c r="C177" s="21">
        <v>38</v>
      </c>
      <c r="D177" s="21">
        <v>178</v>
      </c>
      <c r="E177" s="87"/>
    </row>
    <row r="178" spans="1:5" ht="12" customHeight="1" x14ac:dyDescent="0.2">
      <c r="A178" s="24" t="s">
        <v>153</v>
      </c>
      <c r="B178" s="21" t="s">
        <v>177</v>
      </c>
      <c r="C178" s="21">
        <v>37</v>
      </c>
      <c r="D178" s="21">
        <v>178</v>
      </c>
      <c r="E178" s="87"/>
    </row>
    <row r="179" spans="1:5" ht="12" customHeight="1" x14ac:dyDescent="0.2">
      <c r="A179" s="24" t="s">
        <v>153</v>
      </c>
      <c r="B179" s="21" t="s">
        <v>178</v>
      </c>
      <c r="C179" s="21">
        <v>37</v>
      </c>
      <c r="D179" s="21">
        <v>178</v>
      </c>
      <c r="E179" s="87"/>
    </row>
    <row r="180" spans="1:5" ht="12" customHeight="1" x14ac:dyDescent="0.2">
      <c r="A180" s="24" t="s">
        <v>153</v>
      </c>
      <c r="B180" s="21" t="s">
        <v>179</v>
      </c>
      <c r="C180" s="21">
        <v>38</v>
      </c>
      <c r="D180" s="21">
        <v>178</v>
      </c>
      <c r="E180" s="87"/>
    </row>
    <row r="181" spans="1:5" ht="12" customHeight="1" x14ac:dyDescent="0.2">
      <c r="A181" s="24" t="s">
        <v>153</v>
      </c>
      <c r="B181" s="21" t="s">
        <v>180</v>
      </c>
      <c r="C181" s="21">
        <v>37</v>
      </c>
      <c r="D181" s="21">
        <v>178</v>
      </c>
      <c r="E181" s="87"/>
    </row>
    <row r="182" spans="1:5" ht="12" customHeight="1" x14ac:dyDescent="0.2">
      <c r="A182" s="24" t="s">
        <v>153</v>
      </c>
      <c r="B182" s="21" t="s">
        <v>181</v>
      </c>
      <c r="C182" s="21">
        <v>39</v>
      </c>
      <c r="D182" s="21">
        <v>178</v>
      </c>
      <c r="E182" s="87"/>
    </row>
    <row r="183" spans="1:5" ht="12" customHeight="1" x14ac:dyDescent="0.2">
      <c r="A183" s="24" t="s">
        <v>153</v>
      </c>
      <c r="B183" s="21" t="s">
        <v>182</v>
      </c>
      <c r="C183" s="21">
        <v>39</v>
      </c>
      <c r="D183" s="21">
        <v>177</v>
      </c>
      <c r="E183" s="87"/>
    </row>
    <row r="184" spans="1:5" ht="12" customHeight="1" x14ac:dyDescent="0.2">
      <c r="A184" s="24" t="s">
        <v>153</v>
      </c>
      <c r="B184" s="21" t="s">
        <v>183</v>
      </c>
      <c r="C184" s="21">
        <v>39</v>
      </c>
      <c r="D184" s="21">
        <v>178</v>
      </c>
      <c r="E184" s="87"/>
    </row>
    <row r="185" spans="1:5" ht="12" customHeight="1" x14ac:dyDescent="0.2">
      <c r="A185" s="24" t="s">
        <v>153</v>
      </c>
      <c r="B185" s="21" t="s">
        <v>184</v>
      </c>
      <c r="C185" s="21">
        <v>39</v>
      </c>
      <c r="D185" s="21">
        <v>178</v>
      </c>
      <c r="E185" s="87"/>
    </row>
    <row r="186" spans="1:5" ht="12" customHeight="1" x14ac:dyDescent="0.2">
      <c r="A186" s="23" t="s">
        <v>153</v>
      </c>
      <c r="B186" s="21" t="s">
        <v>185</v>
      </c>
      <c r="C186" s="21">
        <v>39</v>
      </c>
      <c r="D186" s="21">
        <v>178</v>
      </c>
      <c r="E186" s="87"/>
    </row>
    <row r="187" spans="1:5" ht="12" customHeight="1" thickBot="1" x14ac:dyDescent="0.25">
      <c r="A187" s="96" t="s">
        <v>186</v>
      </c>
      <c r="B187" s="97"/>
      <c r="C187" s="25"/>
      <c r="D187" s="67">
        <f>SUM(D172:D186)</f>
        <v>2669</v>
      </c>
      <c r="E187" s="88"/>
    </row>
    <row r="188" spans="1:5" ht="15.75" customHeight="1" thickBot="1" x14ac:dyDescent="0.25">
      <c r="A188" s="89" t="s">
        <v>187</v>
      </c>
      <c r="B188" s="89"/>
      <c r="C188" s="89"/>
      <c r="D188" s="89"/>
      <c r="E188" s="89"/>
    </row>
    <row r="189" spans="1:5" ht="69.75" customHeight="1" thickBot="1" x14ac:dyDescent="0.25">
      <c r="A189" s="44" t="s">
        <v>2</v>
      </c>
      <c r="B189" s="45" t="s">
        <v>3</v>
      </c>
      <c r="C189" s="45" t="s">
        <v>4</v>
      </c>
      <c r="D189" s="45" t="s">
        <v>5</v>
      </c>
      <c r="E189" s="63" t="s">
        <v>283</v>
      </c>
    </row>
    <row r="190" spans="1:5" ht="12" customHeight="1" x14ac:dyDescent="0.2">
      <c r="A190" s="53" t="s">
        <v>188</v>
      </c>
      <c r="B190" s="42" t="s">
        <v>189</v>
      </c>
      <c r="C190" s="42">
        <v>36</v>
      </c>
      <c r="D190" s="42">
        <v>280</v>
      </c>
      <c r="E190" s="90">
        <f>D202*7800</f>
        <v>23914800</v>
      </c>
    </row>
    <row r="191" spans="1:5" ht="12" customHeight="1" x14ac:dyDescent="0.2">
      <c r="A191" s="23" t="s">
        <v>188</v>
      </c>
      <c r="B191" s="26" t="s">
        <v>190</v>
      </c>
      <c r="C191" s="27">
        <v>36</v>
      </c>
      <c r="D191" s="28">
        <v>273</v>
      </c>
      <c r="E191" s="91"/>
    </row>
    <row r="192" spans="1:5" ht="12" customHeight="1" x14ac:dyDescent="0.2">
      <c r="A192" s="23" t="s">
        <v>188</v>
      </c>
      <c r="B192" s="12" t="s">
        <v>191</v>
      </c>
      <c r="C192" s="12">
        <v>38</v>
      </c>
      <c r="D192" s="13">
        <v>287</v>
      </c>
      <c r="E192" s="91"/>
    </row>
    <row r="193" spans="1:5" ht="12" customHeight="1" x14ac:dyDescent="0.2">
      <c r="A193" s="23" t="s">
        <v>188</v>
      </c>
      <c r="B193" s="12" t="s">
        <v>192</v>
      </c>
      <c r="C193" s="12">
        <v>38</v>
      </c>
      <c r="D193" s="13">
        <v>250</v>
      </c>
      <c r="E193" s="91"/>
    </row>
    <row r="194" spans="1:5" ht="12" customHeight="1" x14ac:dyDescent="0.2">
      <c r="A194" s="23" t="s">
        <v>188</v>
      </c>
      <c r="B194" s="12" t="s">
        <v>193</v>
      </c>
      <c r="C194" s="12">
        <v>38</v>
      </c>
      <c r="D194" s="13">
        <v>246</v>
      </c>
      <c r="E194" s="91"/>
    </row>
    <row r="195" spans="1:5" ht="12" customHeight="1" x14ac:dyDescent="0.2">
      <c r="A195" s="23" t="s">
        <v>188</v>
      </c>
      <c r="B195" s="12" t="s">
        <v>194</v>
      </c>
      <c r="C195" s="12">
        <v>36</v>
      </c>
      <c r="D195" s="13">
        <v>241</v>
      </c>
      <c r="E195" s="91"/>
    </row>
    <row r="196" spans="1:5" ht="12" customHeight="1" x14ac:dyDescent="0.2">
      <c r="A196" s="23" t="s">
        <v>188</v>
      </c>
      <c r="B196" s="12" t="s">
        <v>195</v>
      </c>
      <c r="C196" s="12">
        <v>36</v>
      </c>
      <c r="D196" s="13">
        <v>261</v>
      </c>
      <c r="E196" s="91"/>
    </row>
    <row r="197" spans="1:5" ht="12" customHeight="1" x14ac:dyDescent="0.2">
      <c r="A197" s="23" t="s">
        <v>188</v>
      </c>
      <c r="B197" s="12" t="s">
        <v>196</v>
      </c>
      <c r="C197" s="12">
        <v>35</v>
      </c>
      <c r="D197" s="13">
        <v>241</v>
      </c>
      <c r="E197" s="91"/>
    </row>
    <row r="198" spans="1:5" ht="12" customHeight="1" x14ac:dyDescent="0.2">
      <c r="A198" s="23" t="s">
        <v>188</v>
      </c>
      <c r="B198" s="12" t="s">
        <v>197</v>
      </c>
      <c r="C198" s="12">
        <v>36</v>
      </c>
      <c r="D198" s="13">
        <v>246</v>
      </c>
      <c r="E198" s="91"/>
    </row>
    <row r="199" spans="1:5" ht="12" customHeight="1" x14ac:dyDescent="0.2">
      <c r="A199" s="23" t="s">
        <v>188</v>
      </c>
      <c r="B199" s="12" t="s">
        <v>198</v>
      </c>
      <c r="C199" s="12">
        <v>36</v>
      </c>
      <c r="D199" s="13">
        <v>247</v>
      </c>
      <c r="E199" s="91"/>
    </row>
    <row r="200" spans="1:5" ht="12" customHeight="1" x14ac:dyDescent="0.2">
      <c r="A200" s="23" t="s">
        <v>188</v>
      </c>
      <c r="B200" s="12" t="s">
        <v>199</v>
      </c>
      <c r="C200" s="12">
        <v>38</v>
      </c>
      <c r="D200" s="13">
        <v>244</v>
      </c>
      <c r="E200" s="91"/>
    </row>
    <row r="201" spans="1:5" ht="12" customHeight="1" x14ac:dyDescent="0.2">
      <c r="A201" s="23" t="s">
        <v>188</v>
      </c>
      <c r="B201" s="12" t="s">
        <v>200</v>
      </c>
      <c r="C201" s="12">
        <v>38</v>
      </c>
      <c r="D201" s="13">
        <v>250</v>
      </c>
      <c r="E201" s="91"/>
    </row>
    <row r="202" spans="1:5" ht="12" customHeight="1" thickBot="1" x14ac:dyDescent="0.25">
      <c r="A202" s="71" t="s">
        <v>201</v>
      </c>
      <c r="B202" s="72"/>
      <c r="C202" s="7"/>
      <c r="D202" s="8">
        <f>SUM(D190:D201)</f>
        <v>3066</v>
      </c>
      <c r="E202" s="92"/>
    </row>
    <row r="203" spans="1:5" ht="15.75" customHeight="1" thickBot="1" x14ac:dyDescent="0.25">
      <c r="A203" s="89" t="s">
        <v>202</v>
      </c>
      <c r="B203" s="89"/>
      <c r="C203" s="89"/>
      <c r="D203" s="89"/>
      <c r="E203" s="89"/>
    </row>
    <row r="204" spans="1:5" ht="71.25" customHeight="1" thickBot="1" x14ac:dyDescent="0.25">
      <c r="A204" s="44" t="s">
        <v>2</v>
      </c>
      <c r="B204" s="45" t="s">
        <v>3</v>
      </c>
      <c r="C204" s="45" t="s">
        <v>4</v>
      </c>
      <c r="D204" s="45" t="s">
        <v>5</v>
      </c>
      <c r="E204" s="63" t="s">
        <v>283</v>
      </c>
    </row>
    <row r="205" spans="1:5" ht="12" customHeight="1" x14ac:dyDescent="0.2">
      <c r="A205" s="53" t="s">
        <v>188</v>
      </c>
      <c r="B205" s="59" t="s">
        <v>203</v>
      </c>
      <c r="C205" s="59">
        <v>39</v>
      </c>
      <c r="D205" s="60">
        <v>250</v>
      </c>
      <c r="E205" s="93">
        <f>D219*7800</f>
        <v>26824200</v>
      </c>
    </row>
    <row r="206" spans="1:5" ht="12" customHeight="1" x14ac:dyDescent="0.2">
      <c r="A206" s="23" t="s">
        <v>188</v>
      </c>
      <c r="B206" s="29" t="s">
        <v>204</v>
      </c>
      <c r="C206" s="29">
        <v>39</v>
      </c>
      <c r="D206" s="30">
        <v>250</v>
      </c>
      <c r="E206" s="94"/>
    </row>
    <row r="207" spans="1:5" ht="12" customHeight="1" x14ac:dyDescent="0.2">
      <c r="A207" s="23" t="s">
        <v>188</v>
      </c>
      <c r="B207" s="29" t="s">
        <v>205</v>
      </c>
      <c r="C207" s="29">
        <v>39</v>
      </c>
      <c r="D207" s="30">
        <v>250</v>
      </c>
      <c r="E207" s="94"/>
    </row>
    <row r="208" spans="1:5" ht="12" customHeight="1" x14ac:dyDescent="0.2">
      <c r="A208" s="23" t="s">
        <v>188</v>
      </c>
      <c r="B208" s="29" t="s">
        <v>206</v>
      </c>
      <c r="C208" s="29">
        <v>39</v>
      </c>
      <c r="D208" s="30">
        <v>331</v>
      </c>
      <c r="E208" s="94"/>
    </row>
    <row r="209" spans="1:5" ht="12" customHeight="1" x14ac:dyDescent="0.2">
      <c r="A209" s="23" t="s">
        <v>188</v>
      </c>
      <c r="B209" s="29" t="s">
        <v>207</v>
      </c>
      <c r="C209" s="29">
        <v>39</v>
      </c>
      <c r="D209" s="30">
        <v>280</v>
      </c>
      <c r="E209" s="94"/>
    </row>
    <row r="210" spans="1:5" ht="12" customHeight="1" x14ac:dyDescent="0.2">
      <c r="A210" s="23" t="s">
        <v>188</v>
      </c>
      <c r="B210" s="29" t="s">
        <v>208</v>
      </c>
      <c r="C210" s="29">
        <v>39</v>
      </c>
      <c r="D210" s="30">
        <v>280</v>
      </c>
      <c r="E210" s="94"/>
    </row>
    <row r="211" spans="1:5" ht="12" customHeight="1" x14ac:dyDescent="0.2">
      <c r="A211" s="23" t="s">
        <v>188</v>
      </c>
      <c r="B211" s="29" t="s">
        <v>209</v>
      </c>
      <c r="C211" s="29">
        <v>38</v>
      </c>
      <c r="D211" s="30">
        <v>250</v>
      </c>
      <c r="E211" s="94"/>
    </row>
    <row r="212" spans="1:5" ht="12" customHeight="1" x14ac:dyDescent="0.2">
      <c r="A212" s="23" t="s">
        <v>188</v>
      </c>
      <c r="B212" s="29" t="s">
        <v>210</v>
      </c>
      <c r="C212" s="29">
        <v>39</v>
      </c>
      <c r="D212" s="30">
        <v>250</v>
      </c>
      <c r="E212" s="94"/>
    </row>
    <row r="213" spans="1:5" ht="12" customHeight="1" x14ac:dyDescent="0.2">
      <c r="A213" s="23" t="s">
        <v>188</v>
      </c>
      <c r="B213" s="11" t="s">
        <v>211</v>
      </c>
      <c r="C213" s="11">
        <v>35</v>
      </c>
      <c r="D213" s="30">
        <v>250</v>
      </c>
      <c r="E213" s="94"/>
    </row>
    <row r="214" spans="1:5" ht="12" customHeight="1" x14ac:dyDescent="0.2">
      <c r="A214" s="23" t="s">
        <v>188</v>
      </c>
      <c r="B214" s="11" t="s">
        <v>212</v>
      </c>
      <c r="C214" s="11">
        <v>35</v>
      </c>
      <c r="D214" s="30">
        <v>250</v>
      </c>
      <c r="E214" s="94"/>
    </row>
    <row r="215" spans="1:5" ht="12" customHeight="1" x14ac:dyDescent="0.2">
      <c r="A215" s="23" t="s">
        <v>188</v>
      </c>
      <c r="B215" s="11" t="s">
        <v>213</v>
      </c>
      <c r="C215" s="11">
        <v>35</v>
      </c>
      <c r="D215" s="30">
        <v>250</v>
      </c>
      <c r="E215" s="94"/>
    </row>
    <row r="216" spans="1:5" ht="12" customHeight="1" x14ac:dyDescent="0.2">
      <c r="A216" s="23" t="s">
        <v>188</v>
      </c>
      <c r="B216" s="11" t="s">
        <v>214</v>
      </c>
      <c r="C216" s="11">
        <v>37</v>
      </c>
      <c r="D216" s="30">
        <v>170</v>
      </c>
      <c r="E216" s="94"/>
    </row>
    <row r="217" spans="1:5" ht="12" customHeight="1" x14ac:dyDescent="0.2">
      <c r="A217" s="23" t="s">
        <v>188</v>
      </c>
      <c r="B217" s="11" t="s">
        <v>215</v>
      </c>
      <c r="C217" s="11">
        <v>37</v>
      </c>
      <c r="D217" s="30">
        <v>250</v>
      </c>
      <c r="E217" s="94"/>
    </row>
    <row r="218" spans="1:5" ht="12" customHeight="1" x14ac:dyDescent="0.2">
      <c r="A218" s="23" t="s">
        <v>188</v>
      </c>
      <c r="B218" s="11" t="s">
        <v>216</v>
      </c>
      <c r="C218" s="11">
        <v>35</v>
      </c>
      <c r="D218" s="30">
        <v>128</v>
      </c>
      <c r="E218" s="94"/>
    </row>
    <row r="219" spans="1:5" ht="12" customHeight="1" thickBot="1" x14ac:dyDescent="0.25">
      <c r="A219" s="71" t="s">
        <v>217</v>
      </c>
      <c r="B219" s="72"/>
      <c r="C219" s="7"/>
      <c r="D219" s="8">
        <f>SUM(D205:D218)</f>
        <v>3439</v>
      </c>
      <c r="E219" s="95"/>
    </row>
    <row r="220" spans="1:5" ht="15.75" customHeight="1" thickBot="1" x14ac:dyDescent="0.25">
      <c r="A220" s="89" t="s">
        <v>218</v>
      </c>
      <c r="B220" s="89"/>
      <c r="C220" s="89"/>
      <c r="D220" s="89"/>
      <c r="E220" s="89"/>
    </row>
    <row r="221" spans="1:5" ht="71.25" customHeight="1" thickBot="1" x14ac:dyDescent="0.25">
      <c r="A221" s="44" t="s">
        <v>2</v>
      </c>
      <c r="B221" s="45" t="s">
        <v>3</v>
      </c>
      <c r="C221" s="45" t="s">
        <v>4</v>
      </c>
      <c r="D221" s="45" t="s">
        <v>5</v>
      </c>
      <c r="E221" s="63" t="s">
        <v>283</v>
      </c>
    </row>
    <row r="222" spans="1:5" ht="12" customHeight="1" x14ac:dyDescent="0.2">
      <c r="A222" s="53" t="s">
        <v>188</v>
      </c>
      <c r="B222" s="61" t="s">
        <v>219</v>
      </c>
      <c r="C222" s="61">
        <v>35</v>
      </c>
      <c r="D222" s="60">
        <v>289</v>
      </c>
      <c r="E222" s="93">
        <f>D236*7800</f>
        <v>25841400</v>
      </c>
    </row>
    <row r="223" spans="1:5" ht="12" customHeight="1" x14ac:dyDescent="0.2">
      <c r="A223" s="23" t="s">
        <v>188</v>
      </c>
      <c r="B223" s="11" t="s">
        <v>220</v>
      </c>
      <c r="C223" s="11">
        <v>35</v>
      </c>
      <c r="D223" s="30">
        <v>269</v>
      </c>
      <c r="E223" s="94"/>
    </row>
    <row r="224" spans="1:5" ht="12" customHeight="1" x14ac:dyDescent="0.2">
      <c r="A224" s="23" t="s">
        <v>188</v>
      </c>
      <c r="B224" s="11" t="s">
        <v>221</v>
      </c>
      <c r="C224" s="11">
        <v>35</v>
      </c>
      <c r="D224" s="30">
        <v>129</v>
      </c>
      <c r="E224" s="94"/>
    </row>
    <row r="225" spans="1:5" ht="12" customHeight="1" x14ac:dyDescent="0.2">
      <c r="A225" s="23" t="s">
        <v>188</v>
      </c>
      <c r="B225" s="11" t="s">
        <v>222</v>
      </c>
      <c r="C225" s="11">
        <v>35</v>
      </c>
      <c r="D225" s="30">
        <v>245</v>
      </c>
      <c r="E225" s="94"/>
    </row>
    <row r="226" spans="1:5" ht="12" customHeight="1" x14ac:dyDescent="0.2">
      <c r="A226" s="23" t="s">
        <v>188</v>
      </c>
      <c r="B226" s="11" t="s">
        <v>223</v>
      </c>
      <c r="C226" s="11">
        <v>35</v>
      </c>
      <c r="D226" s="30">
        <v>285</v>
      </c>
      <c r="E226" s="94"/>
    </row>
    <row r="227" spans="1:5" ht="12" customHeight="1" x14ac:dyDescent="0.2">
      <c r="A227" s="23" t="s">
        <v>188</v>
      </c>
      <c r="B227" s="11" t="s">
        <v>224</v>
      </c>
      <c r="C227" s="11">
        <v>35</v>
      </c>
      <c r="D227" s="30">
        <v>238</v>
      </c>
      <c r="E227" s="94"/>
    </row>
    <row r="228" spans="1:5" ht="12" customHeight="1" x14ac:dyDescent="0.2">
      <c r="A228" s="23" t="s">
        <v>188</v>
      </c>
      <c r="B228" s="11" t="s">
        <v>225</v>
      </c>
      <c r="C228" s="11">
        <v>35</v>
      </c>
      <c r="D228" s="30">
        <v>289</v>
      </c>
      <c r="E228" s="94"/>
    </row>
    <row r="229" spans="1:5" ht="12" customHeight="1" x14ac:dyDescent="0.2">
      <c r="A229" s="23" t="s">
        <v>188</v>
      </c>
      <c r="B229" s="11" t="s">
        <v>226</v>
      </c>
      <c r="C229" s="11">
        <v>35</v>
      </c>
      <c r="D229" s="30">
        <v>245</v>
      </c>
      <c r="E229" s="94"/>
    </row>
    <row r="230" spans="1:5" ht="12" customHeight="1" x14ac:dyDescent="0.2">
      <c r="A230" s="23" t="s">
        <v>188</v>
      </c>
      <c r="B230" s="11" t="s">
        <v>227</v>
      </c>
      <c r="C230" s="11">
        <v>37</v>
      </c>
      <c r="D230" s="30">
        <v>250</v>
      </c>
      <c r="E230" s="94"/>
    </row>
    <row r="231" spans="1:5" ht="12" customHeight="1" x14ac:dyDescent="0.2">
      <c r="A231" s="23" t="s">
        <v>188</v>
      </c>
      <c r="B231" s="11" t="s">
        <v>228</v>
      </c>
      <c r="C231" s="11">
        <v>35</v>
      </c>
      <c r="D231" s="30">
        <v>177</v>
      </c>
      <c r="E231" s="94"/>
    </row>
    <row r="232" spans="1:5" ht="12" customHeight="1" x14ac:dyDescent="0.2">
      <c r="A232" s="23" t="s">
        <v>188</v>
      </c>
      <c r="B232" s="11" t="s">
        <v>229</v>
      </c>
      <c r="C232" s="11">
        <v>37</v>
      </c>
      <c r="D232" s="30">
        <v>251</v>
      </c>
      <c r="E232" s="94"/>
    </row>
    <row r="233" spans="1:5" ht="12" customHeight="1" x14ac:dyDescent="0.2">
      <c r="A233" s="23" t="s">
        <v>188</v>
      </c>
      <c r="B233" s="11" t="s">
        <v>230</v>
      </c>
      <c r="C233" s="11">
        <v>38</v>
      </c>
      <c r="D233" s="30">
        <v>246</v>
      </c>
      <c r="E233" s="94"/>
    </row>
    <row r="234" spans="1:5" ht="12" customHeight="1" x14ac:dyDescent="0.2">
      <c r="A234" s="23" t="s">
        <v>188</v>
      </c>
      <c r="B234" s="11" t="s">
        <v>231</v>
      </c>
      <c r="C234" s="11">
        <v>38</v>
      </c>
      <c r="D234" s="30">
        <v>173</v>
      </c>
      <c r="E234" s="94"/>
    </row>
    <row r="235" spans="1:5" ht="12" customHeight="1" x14ac:dyDescent="0.2">
      <c r="A235" s="23" t="s">
        <v>188</v>
      </c>
      <c r="B235" s="11" t="s">
        <v>232</v>
      </c>
      <c r="C235" s="11">
        <v>38</v>
      </c>
      <c r="D235" s="30">
        <v>227</v>
      </c>
      <c r="E235" s="94"/>
    </row>
    <row r="236" spans="1:5" ht="12" customHeight="1" thickBot="1" x14ac:dyDescent="0.25">
      <c r="A236" s="71" t="s">
        <v>233</v>
      </c>
      <c r="B236" s="72"/>
      <c r="C236" s="7"/>
      <c r="D236" s="8">
        <f>SUM(D222:D235)</f>
        <v>3313</v>
      </c>
      <c r="E236" s="95"/>
    </row>
    <row r="237" spans="1:5" ht="15.75" customHeight="1" thickBot="1" x14ac:dyDescent="0.25">
      <c r="A237" s="89" t="s">
        <v>234</v>
      </c>
      <c r="B237" s="89"/>
      <c r="C237" s="89"/>
      <c r="D237" s="89"/>
      <c r="E237" s="89"/>
    </row>
    <row r="238" spans="1:5" ht="73.5" customHeight="1" thickBot="1" x14ac:dyDescent="0.25">
      <c r="A238" s="44" t="s">
        <v>2</v>
      </c>
      <c r="B238" s="45" t="s">
        <v>3</v>
      </c>
      <c r="C238" s="45" t="s">
        <v>4</v>
      </c>
      <c r="D238" s="45" t="s">
        <v>5</v>
      </c>
      <c r="E238" s="63" t="s">
        <v>283</v>
      </c>
    </row>
    <row r="239" spans="1:5" ht="12" customHeight="1" x14ac:dyDescent="0.2">
      <c r="A239" s="53" t="s">
        <v>235</v>
      </c>
      <c r="B239" s="54" t="s">
        <v>236</v>
      </c>
      <c r="C239" s="54">
        <v>35</v>
      </c>
      <c r="D239" s="54">
        <v>214</v>
      </c>
      <c r="E239" s="101">
        <f>D251*7800</f>
        <v>20030400</v>
      </c>
    </row>
    <row r="240" spans="1:5" ht="12" customHeight="1" x14ac:dyDescent="0.2">
      <c r="A240" s="23" t="s">
        <v>235</v>
      </c>
      <c r="B240" s="31" t="s">
        <v>237</v>
      </c>
      <c r="C240" s="31">
        <v>35</v>
      </c>
      <c r="D240" s="31">
        <v>214</v>
      </c>
      <c r="E240" s="102"/>
    </row>
    <row r="241" spans="1:5" ht="12" customHeight="1" x14ac:dyDescent="0.2">
      <c r="A241" s="23" t="s">
        <v>235</v>
      </c>
      <c r="B241" s="31" t="s">
        <v>238</v>
      </c>
      <c r="C241" s="31">
        <v>35</v>
      </c>
      <c r="D241" s="31">
        <v>214</v>
      </c>
      <c r="E241" s="102"/>
    </row>
    <row r="242" spans="1:5" ht="12" customHeight="1" x14ac:dyDescent="0.2">
      <c r="A242" s="23" t="s">
        <v>235</v>
      </c>
      <c r="B242" s="31" t="s">
        <v>239</v>
      </c>
      <c r="C242" s="31">
        <v>35</v>
      </c>
      <c r="D242" s="31">
        <v>214</v>
      </c>
      <c r="E242" s="102"/>
    </row>
    <row r="243" spans="1:5" ht="12" customHeight="1" x14ac:dyDescent="0.2">
      <c r="A243" s="23" t="s">
        <v>235</v>
      </c>
      <c r="B243" s="31" t="s">
        <v>240</v>
      </c>
      <c r="C243" s="31">
        <v>35</v>
      </c>
      <c r="D243" s="31">
        <v>214</v>
      </c>
      <c r="E243" s="102"/>
    </row>
    <row r="244" spans="1:5" ht="12" customHeight="1" x14ac:dyDescent="0.2">
      <c r="A244" s="23" t="s">
        <v>235</v>
      </c>
      <c r="B244" s="31" t="s">
        <v>241</v>
      </c>
      <c r="C244" s="31">
        <v>35</v>
      </c>
      <c r="D244" s="31">
        <v>214</v>
      </c>
      <c r="E244" s="102"/>
    </row>
    <row r="245" spans="1:5" ht="12" customHeight="1" x14ac:dyDescent="0.2">
      <c r="A245" s="23" t="s">
        <v>235</v>
      </c>
      <c r="B245" s="31" t="s">
        <v>242</v>
      </c>
      <c r="C245" s="31">
        <v>35</v>
      </c>
      <c r="D245" s="31">
        <v>214</v>
      </c>
      <c r="E245" s="102"/>
    </row>
    <row r="246" spans="1:5" ht="12" customHeight="1" x14ac:dyDescent="0.2">
      <c r="A246" s="23" t="s">
        <v>235</v>
      </c>
      <c r="B246" s="31" t="s">
        <v>243</v>
      </c>
      <c r="C246" s="31">
        <v>35</v>
      </c>
      <c r="D246" s="31">
        <v>214</v>
      </c>
      <c r="E246" s="102"/>
    </row>
    <row r="247" spans="1:5" ht="12" customHeight="1" x14ac:dyDescent="0.2">
      <c r="A247" s="23" t="s">
        <v>235</v>
      </c>
      <c r="B247" s="31" t="s">
        <v>244</v>
      </c>
      <c r="C247" s="31">
        <v>35</v>
      </c>
      <c r="D247" s="31">
        <v>214</v>
      </c>
      <c r="E247" s="102"/>
    </row>
    <row r="248" spans="1:5" ht="12" customHeight="1" x14ac:dyDescent="0.2">
      <c r="A248" s="23" t="s">
        <v>235</v>
      </c>
      <c r="B248" s="31" t="s">
        <v>245</v>
      </c>
      <c r="C248" s="31">
        <v>35</v>
      </c>
      <c r="D248" s="31">
        <v>214</v>
      </c>
      <c r="E248" s="102"/>
    </row>
    <row r="249" spans="1:5" ht="12" customHeight="1" x14ac:dyDescent="0.2">
      <c r="A249" s="23" t="s">
        <v>235</v>
      </c>
      <c r="B249" s="31" t="s">
        <v>246</v>
      </c>
      <c r="C249" s="31">
        <v>37</v>
      </c>
      <c r="D249" s="31">
        <v>214</v>
      </c>
      <c r="E249" s="102"/>
    </row>
    <row r="250" spans="1:5" ht="12" customHeight="1" x14ac:dyDescent="0.2">
      <c r="A250" s="23" t="s">
        <v>235</v>
      </c>
      <c r="B250" s="31" t="s">
        <v>247</v>
      </c>
      <c r="C250" s="31">
        <v>35</v>
      </c>
      <c r="D250" s="31">
        <v>214</v>
      </c>
      <c r="E250" s="102"/>
    </row>
    <row r="251" spans="1:5" ht="12" customHeight="1" thickBot="1" x14ac:dyDescent="0.25">
      <c r="A251" s="71" t="s">
        <v>248</v>
      </c>
      <c r="B251" s="72"/>
      <c r="C251" s="7"/>
      <c r="D251" s="8">
        <f>SUM(D239:D250)</f>
        <v>2568</v>
      </c>
      <c r="E251" s="103"/>
    </row>
    <row r="252" spans="1:5" ht="15.75" customHeight="1" thickBot="1" x14ac:dyDescent="0.25">
      <c r="A252" s="89" t="s">
        <v>249</v>
      </c>
      <c r="B252" s="89"/>
      <c r="C252" s="89"/>
      <c r="D252" s="89"/>
      <c r="E252" s="89"/>
    </row>
    <row r="253" spans="1:5" ht="73.5" customHeight="1" thickBot="1" x14ac:dyDescent="0.25">
      <c r="A253" s="44" t="s">
        <v>2</v>
      </c>
      <c r="B253" s="45" t="s">
        <v>3</v>
      </c>
      <c r="C253" s="45" t="s">
        <v>4</v>
      </c>
      <c r="D253" s="45" t="s">
        <v>5</v>
      </c>
      <c r="E253" s="63" t="s">
        <v>283</v>
      </c>
    </row>
    <row r="254" spans="1:5" ht="12" customHeight="1" x14ac:dyDescent="0.2">
      <c r="A254" s="53" t="s">
        <v>235</v>
      </c>
      <c r="B254" s="55" t="s">
        <v>250</v>
      </c>
      <c r="C254" s="55">
        <v>35</v>
      </c>
      <c r="D254" s="56">
        <v>214</v>
      </c>
      <c r="E254" s="104">
        <f>D265*7800</f>
        <v>18361200</v>
      </c>
    </row>
    <row r="255" spans="1:5" ht="12" customHeight="1" x14ac:dyDescent="0.2">
      <c r="A255" s="23" t="s">
        <v>235</v>
      </c>
      <c r="B255" s="32" t="s">
        <v>251</v>
      </c>
      <c r="C255" s="32">
        <v>35</v>
      </c>
      <c r="D255" s="28">
        <v>214</v>
      </c>
      <c r="E255" s="105"/>
    </row>
    <row r="256" spans="1:5" ht="12" customHeight="1" x14ac:dyDescent="0.2">
      <c r="A256" s="23" t="s">
        <v>235</v>
      </c>
      <c r="B256" s="32" t="s">
        <v>252</v>
      </c>
      <c r="C256" s="32">
        <v>35</v>
      </c>
      <c r="D256" s="28">
        <v>214</v>
      </c>
      <c r="E256" s="105"/>
    </row>
    <row r="257" spans="1:5" ht="12" customHeight="1" x14ac:dyDescent="0.2">
      <c r="A257" s="23" t="s">
        <v>235</v>
      </c>
      <c r="B257" s="32" t="s">
        <v>253</v>
      </c>
      <c r="C257" s="32">
        <v>35</v>
      </c>
      <c r="D257" s="28">
        <v>214</v>
      </c>
      <c r="E257" s="105"/>
    </row>
    <row r="258" spans="1:5" ht="12" customHeight="1" x14ac:dyDescent="0.2">
      <c r="A258" s="23" t="s">
        <v>235</v>
      </c>
      <c r="B258" s="12" t="s">
        <v>254</v>
      </c>
      <c r="C258" s="12">
        <v>35</v>
      </c>
      <c r="D258" s="28">
        <v>214</v>
      </c>
      <c r="E258" s="105"/>
    </row>
    <row r="259" spans="1:5" ht="12" customHeight="1" x14ac:dyDescent="0.2">
      <c r="A259" s="23" t="s">
        <v>235</v>
      </c>
      <c r="B259" s="12" t="s">
        <v>255</v>
      </c>
      <c r="C259" s="12">
        <v>38</v>
      </c>
      <c r="D259" s="28">
        <v>214</v>
      </c>
      <c r="E259" s="105"/>
    </row>
    <row r="260" spans="1:5" ht="12" customHeight="1" x14ac:dyDescent="0.2">
      <c r="A260" s="23" t="s">
        <v>235</v>
      </c>
      <c r="B260" s="12" t="s">
        <v>256</v>
      </c>
      <c r="C260" s="12">
        <v>38</v>
      </c>
      <c r="D260" s="28">
        <v>214</v>
      </c>
      <c r="E260" s="105"/>
    </row>
    <row r="261" spans="1:5" ht="12" customHeight="1" x14ac:dyDescent="0.2">
      <c r="A261" s="23" t="s">
        <v>235</v>
      </c>
      <c r="B261" s="12" t="s">
        <v>257</v>
      </c>
      <c r="C261" s="12">
        <v>38</v>
      </c>
      <c r="D261" s="28">
        <v>214</v>
      </c>
      <c r="E261" s="105"/>
    </row>
    <row r="262" spans="1:5" ht="12" customHeight="1" x14ac:dyDescent="0.2">
      <c r="A262" s="23" t="s">
        <v>235</v>
      </c>
      <c r="B262" s="12" t="s">
        <v>258</v>
      </c>
      <c r="C262" s="12">
        <v>38</v>
      </c>
      <c r="D262" s="28">
        <v>214</v>
      </c>
      <c r="E262" s="105"/>
    </row>
    <row r="263" spans="1:5" ht="12" customHeight="1" x14ac:dyDescent="0.2">
      <c r="A263" s="23" t="s">
        <v>235</v>
      </c>
      <c r="B263" s="12" t="s">
        <v>259</v>
      </c>
      <c r="C263" s="12">
        <v>34</v>
      </c>
      <c r="D263" s="28">
        <v>214</v>
      </c>
      <c r="E263" s="105"/>
    </row>
    <row r="264" spans="1:5" ht="12" customHeight="1" x14ac:dyDescent="0.2">
      <c r="A264" s="23" t="s">
        <v>235</v>
      </c>
      <c r="B264" s="12" t="s">
        <v>260</v>
      </c>
      <c r="C264" s="12">
        <v>38</v>
      </c>
      <c r="D264" s="28">
        <v>214</v>
      </c>
      <c r="E264" s="105"/>
    </row>
    <row r="265" spans="1:5" ht="12" customHeight="1" thickBot="1" x14ac:dyDescent="0.25">
      <c r="A265" s="71" t="s">
        <v>261</v>
      </c>
      <c r="B265" s="72"/>
      <c r="C265" s="7"/>
      <c r="D265" s="8">
        <f>SUM(D254:D264)</f>
        <v>2354</v>
      </c>
      <c r="E265" s="106"/>
    </row>
    <row r="266" spans="1:5" ht="15.75" customHeight="1" thickBot="1" x14ac:dyDescent="0.25">
      <c r="A266" s="89" t="s">
        <v>262</v>
      </c>
      <c r="B266" s="89"/>
      <c r="C266" s="89"/>
      <c r="D266" s="89"/>
      <c r="E266" s="89"/>
    </row>
    <row r="267" spans="1:5" ht="82.5" customHeight="1" thickBot="1" x14ac:dyDescent="0.25">
      <c r="A267" s="44" t="s">
        <v>2</v>
      </c>
      <c r="B267" s="45" t="s">
        <v>3</v>
      </c>
      <c r="C267" s="45" t="s">
        <v>4</v>
      </c>
      <c r="D267" s="45" t="s">
        <v>5</v>
      </c>
      <c r="E267" s="63" t="s">
        <v>283</v>
      </c>
    </row>
    <row r="268" spans="1:5" ht="12" customHeight="1" x14ac:dyDescent="0.2">
      <c r="A268" s="53" t="s">
        <v>235</v>
      </c>
      <c r="B268" s="55" t="s">
        <v>263</v>
      </c>
      <c r="C268" s="55">
        <v>36</v>
      </c>
      <c r="D268" s="56">
        <v>214</v>
      </c>
      <c r="E268" s="104">
        <f>D281*7800</f>
        <v>20709000</v>
      </c>
    </row>
    <row r="269" spans="1:5" ht="12" customHeight="1" x14ac:dyDescent="0.2">
      <c r="A269" s="23" t="s">
        <v>235</v>
      </c>
      <c r="B269" s="32" t="s">
        <v>264</v>
      </c>
      <c r="C269" s="32">
        <v>36</v>
      </c>
      <c r="D269" s="28">
        <v>214</v>
      </c>
      <c r="E269" s="105"/>
    </row>
    <row r="270" spans="1:5" ht="12" customHeight="1" x14ac:dyDescent="0.2">
      <c r="A270" s="23" t="s">
        <v>235</v>
      </c>
      <c r="B270" s="32" t="s">
        <v>265</v>
      </c>
      <c r="C270" s="32">
        <v>36</v>
      </c>
      <c r="D270" s="28">
        <v>214</v>
      </c>
      <c r="E270" s="105"/>
    </row>
    <row r="271" spans="1:5" ht="12" customHeight="1" x14ac:dyDescent="0.2">
      <c r="A271" s="23" t="s">
        <v>235</v>
      </c>
      <c r="B271" s="32" t="s">
        <v>266</v>
      </c>
      <c r="C271" s="32">
        <v>36</v>
      </c>
      <c r="D271" s="28">
        <v>214</v>
      </c>
      <c r="E271" s="105"/>
    </row>
    <row r="272" spans="1:5" ht="12" customHeight="1" x14ac:dyDescent="0.2">
      <c r="A272" s="23" t="s">
        <v>235</v>
      </c>
      <c r="B272" s="12" t="s">
        <v>267</v>
      </c>
      <c r="C272" s="12">
        <v>36</v>
      </c>
      <c r="D272" s="28">
        <v>214</v>
      </c>
      <c r="E272" s="105"/>
    </row>
    <row r="273" spans="1:5" ht="12" customHeight="1" x14ac:dyDescent="0.2">
      <c r="A273" s="23" t="s">
        <v>235</v>
      </c>
      <c r="B273" s="12" t="s">
        <v>268</v>
      </c>
      <c r="C273" s="12">
        <v>36</v>
      </c>
      <c r="D273" s="28">
        <v>178</v>
      </c>
      <c r="E273" s="105"/>
    </row>
    <row r="274" spans="1:5" ht="12" customHeight="1" x14ac:dyDescent="0.2">
      <c r="A274" s="23" t="s">
        <v>235</v>
      </c>
      <c r="B274" s="12" t="s">
        <v>269</v>
      </c>
      <c r="C274" s="12">
        <v>38</v>
      </c>
      <c r="D274" s="28">
        <v>214</v>
      </c>
      <c r="E274" s="105"/>
    </row>
    <row r="275" spans="1:5" ht="12" customHeight="1" x14ac:dyDescent="0.2">
      <c r="A275" s="23" t="s">
        <v>235</v>
      </c>
      <c r="B275" s="12" t="s">
        <v>270</v>
      </c>
      <c r="C275" s="12">
        <v>35</v>
      </c>
      <c r="D275" s="28">
        <v>214</v>
      </c>
      <c r="E275" s="105"/>
    </row>
    <row r="276" spans="1:5" ht="12" customHeight="1" x14ac:dyDescent="0.2">
      <c r="A276" s="23" t="s">
        <v>235</v>
      </c>
      <c r="B276" s="12" t="s">
        <v>271</v>
      </c>
      <c r="C276" s="12">
        <v>37</v>
      </c>
      <c r="D276" s="28">
        <v>214</v>
      </c>
      <c r="E276" s="105"/>
    </row>
    <row r="277" spans="1:5" ht="12" customHeight="1" x14ac:dyDescent="0.2">
      <c r="A277" s="23" t="s">
        <v>235</v>
      </c>
      <c r="B277" s="12" t="s">
        <v>272</v>
      </c>
      <c r="C277" s="12">
        <v>37</v>
      </c>
      <c r="D277" s="28">
        <v>214</v>
      </c>
      <c r="E277" s="105"/>
    </row>
    <row r="278" spans="1:5" ht="12" customHeight="1" x14ac:dyDescent="0.2">
      <c r="A278" s="23" t="s">
        <v>235</v>
      </c>
      <c r="B278" s="12" t="s">
        <v>273</v>
      </c>
      <c r="C278" s="12">
        <v>37</v>
      </c>
      <c r="D278" s="28">
        <v>123</v>
      </c>
      <c r="E278" s="105"/>
    </row>
    <row r="279" spans="1:5" ht="12" customHeight="1" x14ac:dyDescent="0.2">
      <c r="A279" s="23" t="s">
        <v>235</v>
      </c>
      <c r="B279" s="12" t="s">
        <v>274</v>
      </c>
      <c r="C279" s="12">
        <v>35</v>
      </c>
      <c r="D279" s="28">
        <v>214</v>
      </c>
      <c r="E279" s="105"/>
    </row>
    <row r="280" spans="1:5" ht="12" customHeight="1" x14ac:dyDescent="0.2">
      <c r="A280" s="23" t="s">
        <v>235</v>
      </c>
      <c r="B280" s="12" t="s">
        <v>275</v>
      </c>
      <c r="C280" s="12">
        <v>35</v>
      </c>
      <c r="D280" s="28">
        <v>214</v>
      </c>
      <c r="E280" s="105"/>
    </row>
    <row r="281" spans="1:5" ht="12" customHeight="1" thickBot="1" x14ac:dyDescent="0.25">
      <c r="A281" s="71" t="s">
        <v>276</v>
      </c>
      <c r="B281" s="72"/>
      <c r="C281" s="7"/>
      <c r="D281" s="8">
        <f>SUM(D268:D280)</f>
        <v>2655</v>
      </c>
      <c r="E281" s="106"/>
    </row>
    <row r="282" spans="1:5" ht="15.75" customHeight="1" thickBot="1" x14ac:dyDescent="0.25">
      <c r="A282" s="33"/>
      <c r="B282" s="33"/>
      <c r="C282" s="33"/>
      <c r="D282" s="34"/>
      <c r="E282" s="34"/>
    </row>
    <row r="283" spans="1:5" ht="69.75" customHeight="1" thickBot="1" x14ac:dyDescent="0.25">
      <c r="A283" s="44" t="s">
        <v>2</v>
      </c>
      <c r="B283" s="45"/>
      <c r="C283" s="45"/>
      <c r="D283" s="45" t="s">
        <v>5</v>
      </c>
      <c r="E283" s="63" t="s">
        <v>283</v>
      </c>
    </row>
    <row r="284" spans="1:5" ht="20.100000000000001" customHeight="1" x14ac:dyDescent="0.2">
      <c r="A284" s="49" t="s">
        <v>277</v>
      </c>
      <c r="B284" s="46"/>
      <c r="C284" s="46"/>
      <c r="D284" s="52">
        <f>D202+D219+D236</f>
        <v>9818</v>
      </c>
      <c r="E284" s="98">
        <f>D288*7800</f>
        <v>353550600</v>
      </c>
    </row>
    <row r="285" spans="1:5" ht="20.100000000000001" customHeight="1" x14ac:dyDescent="0.2">
      <c r="A285" s="19" t="s">
        <v>278</v>
      </c>
      <c r="B285" s="14"/>
      <c r="C285" s="14"/>
      <c r="D285" s="22">
        <f>D26+D45+D72+D97+D122+D143</f>
        <v>21723</v>
      </c>
      <c r="E285" s="99"/>
    </row>
    <row r="286" spans="1:5" ht="20.100000000000001" customHeight="1" x14ac:dyDescent="0.2">
      <c r="A286" s="19" t="s">
        <v>279</v>
      </c>
      <c r="B286" s="14"/>
      <c r="C286" s="14"/>
      <c r="D286" s="22">
        <f>D151+D169+D187</f>
        <v>6209</v>
      </c>
      <c r="E286" s="99"/>
    </row>
    <row r="287" spans="1:5" ht="20.100000000000001" customHeight="1" x14ac:dyDescent="0.2">
      <c r="A287" s="36" t="s">
        <v>280</v>
      </c>
      <c r="B287" s="13"/>
      <c r="C287" s="13"/>
      <c r="D287" s="37">
        <f>D251+D265+D281</f>
        <v>7577</v>
      </c>
      <c r="E287" s="99"/>
    </row>
    <row r="288" spans="1:5" ht="20.100000000000001" customHeight="1" thickBot="1" x14ac:dyDescent="0.25">
      <c r="A288" s="38" t="s">
        <v>281</v>
      </c>
      <c r="B288" s="39"/>
      <c r="C288" s="39"/>
      <c r="D288" s="40">
        <f>D287+D286+D285+D284</f>
        <v>45327</v>
      </c>
      <c r="E288" s="100"/>
    </row>
    <row r="289" spans="1:5" ht="15.75" customHeight="1" x14ac:dyDescent="0.2">
      <c r="A289" s="35"/>
      <c r="B289" s="35"/>
      <c r="C289" s="35"/>
      <c r="D289" s="35"/>
      <c r="E289" s="35"/>
    </row>
  </sheetData>
  <mergeCells count="48">
    <mergeCell ref="E284:E288"/>
    <mergeCell ref="A266:E266"/>
    <mergeCell ref="A281:B281"/>
    <mergeCell ref="A236:B236"/>
    <mergeCell ref="A237:E237"/>
    <mergeCell ref="A251:B251"/>
    <mergeCell ref="A252:E252"/>
    <mergeCell ref="A265:B265"/>
    <mergeCell ref="E222:E236"/>
    <mergeCell ref="E239:E251"/>
    <mergeCell ref="E254:E265"/>
    <mergeCell ref="E268:E281"/>
    <mergeCell ref="A152:E152"/>
    <mergeCell ref="A169:B169"/>
    <mergeCell ref="E154:E169"/>
    <mergeCell ref="A220:E220"/>
    <mergeCell ref="A170:E170"/>
    <mergeCell ref="E172:E187"/>
    <mergeCell ref="E190:E202"/>
    <mergeCell ref="E205:E219"/>
    <mergeCell ref="A187:B187"/>
    <mergeCell ref="A188:E188"/>
    <mergeCell ref="A202:B202"/>
    <mergeCell ref="A203:E203"/>
    <mergeCell ref="A219:B219"/>
    <mergeCell ref="A143:B143"/>
    <mergeCell ref="A151:B151"/>
    <mergeCell ref="A144:E144"/>
    <mergeCell ref="E125:E143"/>
    <mergeCell ref="E146:E151"/>
    <mergeCell ref="A123:E123"/>
    <mergeCell ref="A45:B45"/>
    <mergeCell ref="A46:E46"/>
    <mergeCell ref="A72:B72"/>
    <mergeCell ref="A73:E73"/>
    <mergeCell ref="A97:B97"/>
    <mergeCell ref="A98:E98"/>
    <mergeCell ref="A122:B122"/>
    <mergeCell ref="E29:E45"/>
    <mergeCell ref="E48:E72"/>
    <mergeCell ref="E75:E97"/>
    <mergeCell ref="E100:E122"/>
    <mergeCell ref="A27:E27"/>
    <mergeCell ref="A1:E1"/>
    <mergeCell ref="A2:E2"/>
    <mergeCell ref="A3:E3"/>
    <mergeCell ref="A26:B26"/>
    <mergeCell ref="E5:E26"/>
  </mergeCells>
  <pageMargins left="1.64" right="0" top="0" bottom="0" header="0.31496062992125984" footer="0.31496062992125984"/>
  <pageSetup paperSize="9" scale="70" orientation="portrait" r:id="rId1"/>
  <rowBreaks count="3" manualBreakCount="3">
    <brk id="72" max="16383" man="1"/>
    <brk id="169" max="16383" man="1"/>
    <brk id="2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Company>tigem.gov.tr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 Konur</dc:creator>
  <cp:lastModifiedBy>Zeynep ARSLANTAŞ</cp:lastModifiedBy>
  <cp:lastPrinted>2025-01-20T10:56:12Z</cp:lastPrinted>
  <dcterms:created xsi:type="dcterms:W3CDTF">2024-12-07T12:53:49Z</dcterms:created>
  <dcterms:modified xsi:type="dcterms:W3CDTF">2025-03-07T08:42:34Z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iketClassification">
    <vt:lpwstr>738b6e01-d7fd-43f2-ba3c-f55c7b502279</vt:lpwstr>
  </property>
  <property fmtid="{D5CDD505-2E9C-101B-9397-08002B2CF9AE}" pid="3" name="SensitivityPropertyName">
    <vt:lpwstr>243c9ec4-088d-4c07-a949-c77a6a3a8de2</vt:lpwstr>
  </property>
  <property fmtid="{D5CDD505-2E9C-101B-9397-08002B2CF9AE}" pid="4" name="SensitivityPersonalDatasPropertyName">
    <vt:lpwstr/>
  </property>
  <property fmtid="{D5CDD505-2E9C-101B-9397-08002B2CF9AE}" pid="5" name="Excel_AddedWatermark_PropertyName">
    <vt:lpwstr/>
  </property>
</Properties>
</file>